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2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drawings/drawing3.xml" ContentType="application/vnd.openxmlformats-officedocument.drawing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drawings/drawing4.xml" ContentType="application/vnd.openxmlformats-officedocument.drawing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34614oa\Desktop\ああ\"/>
    </mc:Choice>
  </mc:AlternateContent>
  <bookViews>
    <workbookView xWindow="270" yWindow="255" windowWidth="5730" windowHeight="7125" tabRatio="601" activeTab="3"/>
  </bookViews>
  <sheets>
    <sheet name="各歳集計表" sheetId="1" r:id="rId1"/>
    <sheet name="地区別10歳毎" sheetId="2" r:id="rId2"/>
    <sheet name="地区別3区分" sheetId="3" r:id="rId3"/>
    <sheet name="地区別5歳毎" sheetId="4" r:id="rId4"/>
    <sheet name="地域毎人口ピラミッド（人数）①" sheetId="5" r:id="rId5"/>
    <sheet name="地域毎人口ピラミッド（構成比）②" sheetId="6" r:id="rId6"/>
    <sheet name="地域毎人口ピラミッド（人数）" sheetId="10" r:id="rId7"/>
    <sheet name="地域毎人口ピラミッド（構成比）" sheetId="9" r:id="rId8"/>
  </sheets>
  <definedNames>
    <definedName name="_xlnm.Print_Area" localSheetId="0">各歳集計表!$A$1:$CZ$23</definedName>
    <definedName name="_xlnm.Print_Area" localSheetId="1">地区別10歳毎!$A$1:$N$70</definedName>
    <definedName name="_xlnm.Print_Area" localSheetId="2">地区別3区分!$A$1:$K$70</definedName>
    <definedName name="_xlnm.Print_Area" localSheetId="3">地区別5歳毎!$A$1:$AB$70</definedName>
    <definedName name="_xlnm.Print_Titles" localSheetId="0">各歳集計表!$A:$B,各歳集計表!$1:$2</definedName>
    <definedName name="_xlnm.Print_Titles" localSheetId="1">地区別10歳毎!$A:$B,地区別10歳毎!$1:$1</definedName>
    <definedName name="_xlnm.Print_Titles" localSheetId="2">地区別3区分!$A:$B,地区別3区分!$1:$1</definedName>
    <definedName name="_xlnm.Print_Titles" localSheetId="3">地区別5歳毎!$1:$1</definedName>
  </definedNames>
  <calcPr calcId="152511"/>
</workbook>
</file>

<file path=xl/calcChain.xml><?xml version="1.0" encoding="utf-8"?>
<calcChain xmlns="http://schemas.openxmlformats.org/spreadsheetml/2006/main">
  <c r="N6" i="6" l="1"/>
  <c r="N8" i="6"/>
  <c r="N9" i="5"/>
  <c r="N10" i="6"/>
  <c r="N13" i="5"/>
  <c r="N14" i="6"/>
  <c r="N15" i="5"/>
  <c r="N17" i="5"/>
  <c r="N20" i="5"/>
  <c r="N21" i="6"/>
  <c r="L4" i="5"/>
  <c r="L8" i="6"/>
  <c r="L9" i="5"/>
  <c r="L11" i="5"/>
  <c r="L16" i="5"/>
  <c r="L17" i="6"/>
  <c r="L20" i="5"/>
  <c r="L21" i="5"/>
  <c r="N22" i="5"/>
  <c r="N23" i="6"/>
  <c r="N24" i="5"/>
  <c r="L24" i="6"/>
  <c r="L4" i="6"/>
  <c r="N5" i="5"/>
  <c r="N16" i="5"/>
  <c r="N16" i="6"/>
  <c r="N20" i="6"/>
  <c r="N5" i="6"/>
  <c r="N12" i="6"/>
  <c r="N12" i="5"/>
  <c r="N9" i="6"/>
  <c r="L19" i="5"/>
  <c r="L17" i="5"/>
  <c r="L19" i="6"/>
  <c r="N15" i="6"/>
  <c r="L5" i="6"/>
  <c r="L8" i="5"/>
  <c r="N18" i="6"/>
  <c r="L5" i="5"/>
  <c r="N22" i="6"/>
  <c r="L10" i="6"/>
  <c r="L10" i="5"/>
  <c r="L16" i="6"/>
  <c r="L9" i="6"/>
  <c r="N18" i="5"/>
  <c r="N17" i="6"/>
  <c r="N24" i="6"/>
  <c r="V24" i="6" s="1"/>
  <c r="L23" i="5"/>
  <c r="N7" i="5"/>
  <c r="L12" i="5"/>
  <c r="N10" i="5"/>
  <c r="N7" i="6"/>
  <c r="N21" i="5"/>
  <c r="L12" i="6"/>
  <c r="N14" i="5"/>
  <c r="L18" i="5"/>
  <c r="N13" i="6"/>
  <c r="L11" i="6"/>
  <c r="L18" i="6"/>
  <c r="L21" i="6"/>
  <c r="L23" i="6"/>
  <c r="N6" i="5"/>
  <c r="L22" i="5"/>
  <c r="L22" i="6"/>
  <c r="L20" i="6"/>
  <c r="L15" i="6"/>
  <c r="L15" i="5"/>
  <c r="N11" i="6"/>
  <c r="N11" i="5"/>
  <c r="N8" i="5"/>
  <c r="N4" i="5"/>
  <c r="N4" i="6"/>
  <c r="V4" i="6" s="1"/>
  <c r="L6" i="6"/>
  <c r="L6" i="5"/>
  <c r="N23" i="5"/>
  <c r="L7" i="6"/>
  <c r="L7" i="5"/>
  <c r="N19" i="6"/>
  <c r="N19" i="5"/>
  <c r="L24" i="5"/>
  <c r="L14" i="6"/>
  <c r="L14" i="5"/>
  <c r="L13" i="6"/>
  <c r="L13" i="5"/>
  <c r="P24" i="5" l="1"/>
  <c r="P15" i="6"/>
  <c r="P16" i="6"/>
  <c r="P8" i="6"/>
  <c r="P14" i="6"/>
  <c r="P9" i="5"/>
  <c r="P19" i="5"/>
  <c r="P17" i="5"/>
  <c r="P4" i="5"/>
  <c r="P6" i="6"/>
  <c r="V6" i="6"/>
  <c r="P22" i="6"/>
  <c r="P7" i="5"/>
  <c r="P20" i="6"/>
  <c r="P11" i="6"/>
  <c r="P14" i="5"/>
  <c r="P4" i="6"/>
  <c r="X4" i="6" s="1"/>
  <c r="P17" i="6"/>
  <c r="P23" i="5"/>
  <c r="P22" i="5"/>
  <c r="P12" i="5"/>
  <c r="P20" i="5"/>
  <c r="T4" i="6"/>
  <c r="P6" i="5"/>
  <c r="P11" i="5"/>
  <c r="V8" i="6"/>
  <c r="P19" i="6"/>
  <c r="P13" i="5"/>
  <c r="T8" i="6"/>
  <c r="P23" i="6"/>
  <c r="P10" i="5"/>
  <c r="P12" i="6"/>
  <c r="V5" i="6"/>
  <c r="V23" i="6"/>
  <c r="T10" i="6"/>
  <c r="P8" i="5"/>
  <c r="T16" i="6"/>
  <c r="P9" i="6"/>
  <c r="P7" i="6"/>
  <c r="P13" i="6"/>
  <c r="V7" i="6"/>
  <c r="P5" i="5"/>
  <c r="V22" i="6"/>
  <c r="T15" i="6"/>
  <c r="V9" i="6"/>
  <c r="P18" i="5"/>
  <c r="P18" i="6"/>
  <c r="P21" i="5"/>
  <c r="P16" i="5"/>
  <c r="P21" i="6"/>
  <c r="V15" i="6"/>
  <c r="P5" i="6"/>
  <c r="T7" i="6"/>
  <c r="T6" i="6"/>
  <c r="T14" i="6"/>
  <c r="T5" i="6"/>
  <c r="T13" i="6"/>
  <c r="T11" i="6"/>
  <c r="L26" i="6"/>
  <c r="T24" i="6"/>
  <c r="T23" i="6"/>
  <c r="T22" i="6"/>
  <c r="T18" i="6"/>
  <c r="P24" i="6"/>
  <c r="T19" i="6"/>
  <c r="T12" i="6"/>
  <c r="T21" i="6"/>
  <c r="T9" i="6"/>
  <c r="T17" i="6"/>
  <c r="T20" i="6"/>
  <c r="V20" i="6"/>
  <c r="V19" i="6"/>
  <c r="V16" i="6"/>
  <c r="V17" i="6"/>
  <c r="V21" i="6"/>
  <c r="V18" i="6"/>
  <c r="P15" i="5"/>
  <c r="N26" i="5"/>
  <c r="O15" i="5" s="1"/>
  <c r="V10" i="6"/>
  <c r="V11" i="6"/>
  <c r="V14" i="6"/>
  <c r="P10" i="6"/>
  <c r="N26" i="6"/>
  <c r="V13" i="6"/>
  <c r="V12" i="6"/>
  <c r="L26" i="5"/>
  <c r="U4" i="6" l="1"/>
  <c r="X16" i="6"/>
  <c r="M24" i="6"/>
  <c r="U23" i="6"/>
  <c r="U18" i="6"/>
  <c r="W15" i="6"/>
  <c r="U20" i="6"/>
  <c r="U9" i="6"/>
  <c r="U21" i="6"/>
  <c r="U8" i="6"/>
  <c r="X20" i="6"/>
  <c r="X21" i="6"/>
  <c r="X18" i="6"/>
  <c r="U10" i="6"/>
  <c r="U17" i="6"/>
  <c r="U19" i="6"/>
  <c r="U22" i="6"/>
  <c r="X19" i="6"/>
  <c r="X17" i="6"/>
  <c r="W13" i="6"/>
  <c r="U24" i="6"/>
  <c r="U15" i="6"/>
  <c r="U5" i="6"/>
  <c r="X9" i="6"/>
  <c r="X6" i="6"/>
  <c r="X5" i="6"/>
  <c r="X8" i="6"/>
  <c r="X7" i="6"/>
  <c r="W11" i="6"/>
  <c r="X23" i="6"/>
  <c r="X22" i="6"/>
  <c r="X24" i="6"/>
  <c r="U12" i="6"/>
  <c r="M8" i="6"/>
  <c r="M23" i="6"/>
  <c r="M20" i="6"/>
  <c r="M4" i="6"/>
  <c r="M12" i="6"/>
  <c r="M10" i="6"/>
  <c r="M13" i="6"/>
  <c r="M22" i="6"/>
  <c r="M17" i="6"/>
  <c r="M9" i="6"/>
  <c r="M11" i="6"/>
  <c r="M18" i="6"/>
  <c r="M7" i="6"/>
  <c r="M21" i="6"/>
  <c r="M6" i="6"/>
  <c r="M14" i="6"/>
  <c r="M16" i="6"/>
  <c r="M19" i="6"/>
  <c r="M5" i="6"/>
  <c r="M15" i="6"/>
  <c r="U14" i="6"/>
  <c r="W17" i="6"/>
  <c r="U11" i="6"/>
  <c r="U6" i="6"/>
  <c r="U13" i="6"/>
  <c r="U7" i="6"/>
  <c r="U16" i="6"/>
  <c r="M17" i="5"/>
  <c r="M7" i="5"/>
  <c r="M15" i="5"/>
  <c r="M14" i="5"/>
  <c r="M5" i="5"/>
  <c r="M11" i="5"/>
  <c r="M10" i="5"/>
  <c r="M12" i="5"/>
  <c r="M24" i="5"/>
  <c r="M18" i="5"/>
  <c r="M13" i="5"/>
  <c r="M6" i="5"/>
  <c r="M22" i="5"/>
  <c r="M8" i="5"/>
  <c r="M4" i="5"/>
  <c r="M20" i="5"/>
  <c r="M21" i="5"/>
  <c r="M23" i="5"/>
  <c r="M9" i="5"/>
  <c r="M19" i="5"/>
  <c r="W10" i="6"/>
  <c r="W18" i="6"/>
  <c r="M16" i="5"/>
  <c r="W16" i="6"/>
  <c r="X10" i="6"/>
  <c r="X15" i="6"/>
  <c r="X13" i="6"/>
  <c r="X14" i="6"/>
  <c r="P26" i="6"/>
  <c r="X11" i="6"/>
  <c r="X12" i="6"/>
  <c r="O12" i="5"/>
  <c r="O17" i="5"/>
  <c r="O5" i="5"/>
  <c r="O7" i="5"/>
  <c r="O18" i="5"/>
  <c r="O6" i="5"/>
  <c r="O20" i="5"/>
  <c r="O22" i="5"/>
  <c r="O24" i="5"/>
  <c r="O13" i="5"/>
  <c r="O16" i="5"/>
  <c r="O10" i="5"/>
  <c r="O19" i="5"/>
  <c r="O8" i="5"/>
  <c r="O21" i="5"/>
  <c r="O4" i="5"/>
  <c r="O9" i="5"/>
  <c r="O23" i="5"/>
  <c r="O14" i="5"/>
  <c r="O11" i="5"/>
  <c r="W19" i="6"/>
  <c r="W5" i="6"/>
  <c r="O11" i="6"/>
  <c r="W23" i="6"/>
  <c r="O24" i="6"/>
  <c r="W8" i="6"/>
  <c r="O4" i="6"/>
  <c r="O7" i="6"/>
  <c r="O16" i="6"/>
  <c r="O17" i="6"/>
  <c r="O15" i="6"/>
  <c r="W22" i="6"/>
  <c r="O22" i="6"/>
  <c r="O19" i="6"/>
  <c r="O8" i="6"/>
  <c r="O14" i="6"/>
  <c r="O23" i="6"/>
  <c r="O12" i="6"/>
  <c r="O5" i="6"/>
  <c r="O20" i="6"/>
  <c r="W4" i="6"/>
  <c r="O18" i="6"/>
  <c r="O21" i="6"/>
  <c r="W9" i="6"/>
  <c r="W6" i="6"/>
  <c r="W24" i="6"/>
  <c r="O9" i="6"/>
  <c r="O6" i="6"/>
  <c r="O13" i="6"/>
  <c r="W7" i="6"/>
  <c r="O10" i="6"/>
  <c r="W12" i="6"/>
  <c r="W14" i="6"/>
  <c r="W21" i="6"/>
  <c r="W20" i="6"/>
  <c r="P26" i="5"/>
  <c r="Y17" i="6" l="1"/>
  <c r="Y20" i="6"/>
  <c r="Y18" i="6"/>
  <c r="Y16" i="6"/>
  <c r="Y19" i="6"/>
  <c r="Y12" i="6"/>
  <c r="Y13" i="6"/>
  <c r="Y21" i="6"/>
  <c r="Y11" i="6"/>
  <c r="Y15" i="6"/>
  <c r="Q11" i="6"/>
  <c r="Q19" i="6"/>
  <c r="Q12" i="6"/>
  <c r="Q13" i="6"/>
  <c r="Q16" i="6"/>
  <c r="Y23" i="6"/>
  <c r="Q23" i="6"/>
  <c r="Q8" i="6"/>
  <c r="Q7" i="6"/>
  <c r="Q24" i="6"/>
  <c r="Q14" i="6"/>
  <c r="Y5" i="6"/>
  <c r="Q22" i="6"/>
  <c r="Q17" i="6"/>
  <c r="Y6" i="6"/>
  <c r="Q18" i="6"/>
  <c r="Q5" i="6"/>
  <c r="Y7" i="6"/>
  <c r="Y22" i="6"/>
  <c r="Q4" i="6"/>
  <c r="Y4" i="6"/>
  <c r="Q9" i="6"/>
  <c r="Q15" i="6"/>
  <c r="Q20" i="6"/>
  <c r="Q6" i="6"/>
  <c r="Y24" i="6"/>
  <c r="Q21" i="6"/>
  <c r="Y9" i="6"/>
  <c r="Y8" i="6"/>
  <c r="Y10" i="6"/>
  <c r="Q6" i="5"/>
  <c r="Q13" i="5"/>
  <c r="Q19" i="5"/>
  <c r="Q8" i="5"/>
  <c r="Q22" i="5"/>
  <c r="Q12" i="5"/>
  <c r="Q10" i="5"/>
  <c r="Q17" i="5"/>
  <c r="Q18" i="5"/>
  <c r="Q21" i="5"/>
  <c r="Q24" i="5"/>
  <c r="Q11" i="5"/>
  <c r="Q14" i="5"/>
  <c r="Q23" i="5"/>
  <c r="Q4" i="5"/>
  <c r="Q20" i="5"/>
  <c r="Q5" i="5"/>
  <c r="Q7" i="5"/>
  <c r="Q9" i="5"/>
  <c r="Q16" i="5"/>
  <c r="Q15" i="5"/>
  <c r="Q10" i="6"/>
  <c r="Y14" i="6"/>
  <c r="N82" i="5" l="1"/>
  <c r="N77" i="5"/>
  <c r="N71" i="6"/>
  <c r="N80" i="5"/>
  <c r="L74" i="6"/>
  <c r="L79" i="5"/>
  <c r="L77" i="5"/>
  <c r="N64" i="5"/>
  <c r="N82" i="6"/>
  <c r="N66" i="6"/>
  <c r="N65" i="6"/>
  <c r="N80" i="6"/>
  <c r="N71" i="5"/>
  <c r="N84" i="5"/>
  <c r="N74" i="6"/>
  <c r="N65" i="5"/>
  <c r="N83" i="5"/>
  <c r="N77" i="6"/>
  <c r="N67" i="5"/>
  <c r="L66" i="5"/>
  <c r="L75" i="5"/>
  <c r="L64" i="5"/>
  <c r="L81" i="5"/>
  <c r="N83" i="6"/>
  <c r="N84" i="6"/>
  <c r="V84" i="6" s="1"/>
  <c r="N75" i="6"/>
  <c r="N75" i="5"/>
  <c r="N66" i="5"/>
  <c r="N78" i="6"/>
  <c r="N78" i="5"/>
  <c r="L74" i="5"/>
  <c r="L82" i="5"/>
  <c r="L69" i="6"/>
  <c r="L67" i="6"/>
  <c r="L67" i="5"/>
  <c r="L80" i="5"/>
  <c r="L78" i="5"/>
  <c r="L71" i="5"/>
  <c r="L71" i="6"/>
  <c r="L73" i="5"/>
  <c r="N79" i="5"/>
  <c r="N79" i="6"/>
  <c r="N73" i="5"/>
  <c r="N69" i="5"/>
  <c r="N69" i="6"/>
  <c r="L83" i="6"/>
  <c r="N72" i="6"/>
  <c r="N67" i="6"/>
  <c r="N81" i="6"/>
  <c r="N81" i="5"/>
  <c r="N72" i="5"/>
  <c r="N76" i="5"/>
  <c r="L78" i="6"/>
  <c r="L65" i="5"/>
  <c r="L84" i="6"/>
  <c r="L80" i="6"/>
  <c r="P80" i="6" s="1"/>
  <c r="L66" i="6"/>
  <c r="L68" i="5"/>
  <c r="L73" i="6"/>
  <c r="N70" i="5"/>
  <c r="N74" i="5"/>
  <c r="N70" i="6"/>
  <c r="N64" i="6"/>
  <c r="L82" i="6"/>
  <c r="N68" i="6"/>
  <c r="L76" i="6"/>
  <c r="L72" i="6"/>
  <c r="P72" i="6" s="1"/>
  <c r="L84" i="5"/>
  <c r="L65" i="6"/>
  <c r="L76" i="5"/>
  <c r="L72" i="5"/>
  <c r="P72" i="5" s="1"/>
  <c r="N68" i="5"/>
  <c r="L75" i="6"/>
  <c r="P75" i="6" s="1"/>
  <c r="L68" i="6"/>
  <c r="L83" i="5"/>
  <c r="N73" i="6"/>
  <c r="L79" i="6"/>
  <c r="L77" i="6"/>
  <c r="L64" i="6"/>
  <c r="N76" i="6"/>
  <c r="L81" i="6"/>
  <c r="L70" i="5"/>
  <c r="L70" i="6"/>
  <c r="L69" i="5"/>
  <c r="P69" i="5" s="1"/>
  <c r="P82" i="5" l="1"/>
  <c r="P77" i="5"/>
  <c r="P77" i="6"/>
  <c r="P70" i="5"/>
  <c r="P65" i="6"/>
  <c r="P74" i="5"/>
  <c r="P80" i="5"/>
  <c r="P64" i="6"/>
  <c r="X64" i="6" s="1"/>
  <c r="V72" i="6"/>
  <c r="P64" i="5"/>
  <c r="P71" i="5"/>
  <c r="V82" i="6"/>
  <c r="N86" i="5"/>
  <c r="O74" i="5" s="1"/>
  <c r="P81" i="5"/>
  <c r="V79" i="6"/>
  <c r="V77" i="6"/>
  <c r="V76" i="6"/>
  <c r="T79" i="6"/>
  <c r="P83" i="5"/>
  <c r="P73" i="6"/>
  <c r="P68" i="6"/>
  <c r="P84" i="5"/>
  <c r="P76" i="6"/>
  <c r="P82" i="6"/>
  <c r="T82" i="6"/>
  <c r="P70" i="6"/>
  <c r="P81" i="6"/>
  <c r="T81" i="6"/>
  <c r="P79" i="6"/>
  <c r="T84" i="6"/>
  <c r="T83" i="6"/>
  <c r="P84" i="6"/>
  <c r="T64" i="6"/>
  <c r="T75" i="6"/>
  <c r="T69" i="6"/>
  <c r="T70" i="6"/>
  <c r="T72" i="6"/>
  <c r="T71" i="6"/>
  <c r="T73" i="6"/>
  <c r="T68" i="6"/>
  <c r="L86" i="6"/>
  <c r="M68" i="6" s="1"/>
  <c r="T65" i="6"/>
  <c r="T66" i="6"/>
  <c r="T67" i="6"/>
  <c r="T74" i="6"/>
  <c r="U74" i="6" s="1"/>
  <c r="T77" i="6"/>
  <c r="P68" i="5"/>
  <c r="P65" i="5"/>
  <c r="M66" i="6"/>
  <c r="P66" i="6"/>
  <c r="P76" i="5"/>
  <c r="V81" i="6"/>
  <c r="N86" i="6"/>
  <c r="O75" i="6" s="1"/>
  <c r="V74" i="6"/>
  <c r="V71" i="6"/>
  <c r="V70" i="6"/>
  <c r="V73" i="6"/>
  <c r="V68" i="6"/>
  <c r="V64" i="6"/>
  <c r="V69" i="6"/>
  <c r="V65" i="6"/>
  <c r="V66" i="6"/>
  <c r="V67" i="6"/>
  <c r="V75" i="6"/>
  <c r="O76" i="5"/>
  <c r="V78" i="6"/>
  <c r="T76" i="6"/>
  <c r="T80" i="6"/>
  <c r="O73" i="5"/>
  <c r="V83" i="6"/>
  <c r="P66" i="5"/>
  <c r="P71" i="6"/>
  <c r="P75" i="5"/>
  <c r="P78" i="6"/>
  <c r="P74" i="6"/>
  <c r="T78" i="6"/>
  <c r="P83" i="6"/>
  <c r="P67" i="5"/>
  <c r="P69" i="6"/>
  <c r="P67" i="6"/>
  <c r="L86" i="5"/>
  <c r="M84" i="5" s="1"/>
  <c r="V80" i="6"/>
  <c r="P73" i="5"/>
  <c r="P79" i="5"/>
  <c r="P78" i="5"/>
  <c r="W73" i="6" l="1"/>
  <c r="U76" i="6"/>
  <c r="O77" i="5"/>
  <c r="O81" i="5"/>
  <c r="O71" i="5"/>
  <c r="U78" i="6"/>
  <c r="O75" i="5"/>
  <c r="M67" i="6"/>
  <c r="M80" i="6"/>
  <c r="O79" i="5"/>
  <c r="M78" i="6"/>
  <c r="M65" i="6"/>
  <c r="O68" i="5"/>
  <c r="M76" i="6"/>
  <c r="M71" i="6"/>
  <c r="M75" i="6"/>
  <c r="O67" i="5"/>
  <c r="O72" i="5"/>
  <c r="U80" i="6"/>
  <c r="M72" i="6"/>
  <c r="O80" i="5"/>
  <c r="M77" i="6"/>
  <c r="U65" i="6"/>
  <c r="U67" i="6"/>
  <c r="U68" i="6"/>
  <c r="X65" i="6"/>
  <c r="U70" i="6"/>
  <c r="M64" i="6"/>
  <c r="O84" i="5"/>
  <c r="O84" i="6"/>
  <c r="O83" i="6"/>
  <c r="W75" i="6"/>
  <c r="W80" i="6"/>
  <c r="O78" i="6"/>
  <c r="W65" i="6"/>
  <c r="O77" i="6"/>
  <c r="O79" i="6"/>
  <c r="W84" i="6"/>
  <c r="O69" i="6"/>
  <c r="O64" i="6"/>
  <c r="W69" i="6"/>
  <c r="W70" i="6"/>
  <c r="O64" i="5"/>
  <c r="M83" i="6"/>
  <c r="O65" i="5"/>
  <c r="O69" i="5"/>
  <c r="W78" i="6"/>
  <c r="O67" i="6"/>
  <c r="W67" i="6"/>
  <c r="O83" i="5"/>
  <c r="O78" i="5"/>
  <c r="W83" i="6"/>
  <c r="O82" i="6"/>
  <c r="W66" i="6"/>
  <c r="W68" i="6"/>
  <c r="W74" i="6"/>
  <c r="O82" i="5"/>
  <c r="O70" i="5"/>
  <c r="O66" i="5"/>
  <c r="M78" i="5"/>
  <c r="O81" i="6"/>
  <c r="M82" i="5"/>
  <c r="U71" i="6"/>
  <c r="U75" i="6"/>
  <c r="O66" i="6"/>
  <c r="X84" i="6"/>
  <c r="X74" i="6"/>
  <c r="X69" i="6"/>
  <c r="X71" i="6"/>
  <c r="X75" i="6"/>
  <c r="X81" i="6"/>
  <c r="M82" i="6"/>
  <c r="M79" i="6"/>
  <c r="W76" i="6"/>
  <c r="M64" i="5"/>
  <c r="O65" i="6"/>
  <c r="O74" i="6"/>
  <c r="O70" i="6"/>
  <c r="O68" i="6"/>
  <c r="W81" i="6"/>
  <c r="M69" i="5"/>
  <c r="O80" i="6"/>
  <c r="M67" i="5"/>
  <c r="M65" i="5"/>
  <c r="W72" i="6"/>
  <c r="U72" i="6"/>
  <c r="U64" i="6"/>
  <c r="W77" i="6"/>
  <c r="M69" i="6"/>
  <c r="U83" i="6"/>
  <c r="X73" i="6"/>
  <c r="P86" i="6"/>
  <c r="Q70" i="6" s="1"/>
  <c r="X76" i="6"/>
  <c r="M73" i="6"/>
  <c r="M83" i="5"/>
  <c r="M72" i="5"/>
  <c r="O76" i="6"/>
  <c r="X83" i="6"/>
  <c r="M79" i="5"/>
  <c r="M74" i="5"/>
  <c r="M80" i="5"/>
  <c r="M66" i="5"/>
  <c r="M68" i="5"/>
  <c r="M74" i="6"/>
  <c r="P86" i="5"/>
  <c r="Q75" i="5" s="1"/>
  <c r="M73" i="5"/>
  <c r="U84" i="6"/>
  <c r="X66" i="6"/>
  <c r="X72" i="6"/>
  <c r="X70" i="6"/>
  <c r="U81" i="6"/>
  <c r="M70" i="6"/>
  <c r="U82" i="6"/>
  <c r="O73" i="6"/>
  <c r="M71" i="5"/>
  <c r="M81" i="5"/>
  <c r="X78" i="6"/>
  <c r="M75" i="5"/>
  <c r="W64" i="6"/>
  <c r="W71" i="6"/>
  <c r="M76" i="5"/>
  <c r="O71" i="6"/>
  <c r="W82" i="6"/>
  <c r="O72" i="6"/>
  <c r="X80" i="6"/>
  <c r="U77" i="6"/>
  <c r="U66" i="6"/>
  <c r="U73" i="6"/>
  <c r="U69" i="6"/>
  <c r="M70" i="5"/>
  <c r="M77" i="5"/>
  <c r="W79" i="6"/>
  <c r="M84" i="6"/>
  <c r="X79" i="6"/>
  <c r="X68" i="6"/>
  <c r="X67" i="6"/>
  <c r="M81" i="6"/>
  <c r="X82" i="6"/>
  <c r="X77" i="6"/>
  <c r="U79" i="6"/>
  <c r="Q79" i="6" l="1"/>
  <c r="Y67" i="6"/>
  <c r="Y78" i="6"/>
  <c r="Q73" i="6"/>
  <c r="Y77" i="6"/>
  <c r="Y72" i="6"/>
  <c r="Q68" i="5"/>
  <c r="Q82" i="6"/>
  <c r="Y68" i="6"/>
  <c r="Y80" i="6"/>
  <c r="Q66" i="5"/>
  <c r="Y82" i="6"/>
  <c r="Y79" i="6"/>
  <c r="Q78" i="6"/>
  <c r="Q73" i="5"/>
  <c r="Q68" i="6"/>
  <c r="Y70" i="6"/>
  <c r="Y83" i="6"/>
  <c r="Q83" i="5"/>
  <c r="Q84" i="5"/>
  <c r="Q71" i="6"/>
  <c r="Q76" i="6"/>
  <c r="Q83" i="6"/>
  <c r="Y73" i="6"/>
  <c r="Y66" i="6"/>
  <c r="Y76" i="6"/>
  <c r="Q64" i="6"/>
  <c r="Q65" i="6"/>
  <c r="Q72" i="6"/>
  <c r="Q77" i="6"/>
  <c r="Q80" i="6"/>
  <c r="Q75" i="6"/>
  <c r="Y71" i="6"/>
  <c r="Q84" i="6"/>
  <c r="Q69" i="6"/>
  <c r="Y65" i="6"/>
  <c r="Q67" i="6"/>
  <c r="Q81" i="6"/>
  <c r="Y69" i="6"/>
  <c r="Q66" i="6"/>
  <c r="Q82" i="5"/>
  <c r="Q80" i="5"/>
  <c r="Q64" i="5"/>
  <c r="Q77" i="5"/>
  <c r="Q71" i="5"/>
  <c r="Q69" i="5"/>
  <c r="Q70" i="5"/>
  <c r="Q72" i="5"/>
  <c r="Q74" i="5"/>
  <c r="Q81" i="5"/>
  <c r="Q79" i="5"/>
  <c r="Y81" i="6"/>
  <c r="Y75" i="6"/>
  <c r="Y74" i="6"/>
  <c r="Q74" i="6"/>
  <c r="Q65" i="5"/>
  <c r="Q76" i="5"/>
  <c r="Q78" i="5"/>
  <c r="Y64" i="6"/>
  <c r="Y84" i="6"/>
  <c r="Q67" i="5"/>
  <c r="N38" i="6" l="1"/>
  <c r="N41" i="6"/>
  <c r="N50" i="5"/>
  <c r="N36" i="5"/>
  <c r="N39" i="6"/>
  <c r="N49" i="5"/>
  <c r="N38" i="5"/>
  <c r="L43" i="5"/>
  <c r="L54" i="5"/>
  <c r="N41" i="5"/>
  <c r="L46" i="6"/>
  <c r="N35" i="5"/>
  <c r="N35" i="6"/>
  <c r="N51" i="6"/>
  <c r="L34" i="5"/>
  <c r="N45" i="5"/>
  <c r="N48" i="6"/>
  <c r="L51" i="5"/>
  <c r="N49" i="6"/>
  <c r="N54" i="5"/>
  <c r="L42" i="5"/>
  <c r="N39" i="5"/>
  <c r="N45" i="6"/>
  <c r="L45" i="5"/>
  <c r="P45" i="5" s="1"/>
  <c r="L38" i="6"/>
  <c r="L36" i="5"/>
  <c r="N46" i="6"/>
  <c r="N46" i="5"/>
  <c r="L39" i="5"/>
  <c r="L48" i="5"/>
  <c r="N50" i="6"/>
  <c r="N40" i="6"/>
  <c r="N40" i="5"/>
  <c r="N34" i="5"/>
  <c r="N52" i="5"/>
  <c r="N52" i="6"/>
  <c r="N47" i="6"/>
  <c r="L44" i="5"/>
  <c r="L40" i="6"/>
  <c r="L39" i="6"/>
  <c r="L43" i="6"/>
  <c r="L41" i="5"/>
  <c r="L41" i="6"/>
  <c r="L47" i="5"/>
  <c r="L45" i="6"/>
  <c r="L35" i="5"/>
  <c r="N37" i="5"/>
  <c r="N37" i="6"/>
  <c r="N43" i="6"/>
  <c r="N43" i="5"/>
  <c r="N44" i="6"/>
  <c r="N51" i="5"/>
  <c r="N42" i="6"/>
  <c r="N42" i="5"/>
  <c r="L52" i="5"/>
  <c r="N36" i="6"/>
  <c r="N47" i="5"/>
  <c r="N54" i="6"/>
  <c r="V54" i="6" s="1"/>
  <c r="L50" i="6"/>
  <c r="L40" i="5"/>
  <c r="L37" i="5"/>
  <c r="L37" i="6"/>
  <c r="N53" i="6"/>
  <c r="L46" i="5"/>
  <c r="L36" i="6"/>
  <c r="N53" i="5"/>
  <c r="N44" i="5"/>
  <c r="L38" i="5"/>
  <c r="L53" i="5"/>
  <c r="N34" i="6"/>
  <c r="L49" i="5"/>
  <c r="L47" i="6"/>
  <c r="L50" i="5"/>
  <c r="P50" i="5" s="1"/>
  <c r="N48" i="5"/>
  <c r="L53" i="6"/>
  <c r="L44" i="6"/>
  <c r="L49" i="6"/>
  <c r="L35" i="6"/>
  <c r="L54" i="6"/>
  <c r="L51" i="6"/>
  <c r="L52" i="6"/>
  <c r="L48" i="6"/>
  <c r="L34" i="6"/>
  <c r="L42" i="6"/>
  <c r="P42" i="6" l="1"/>
  <c r="P40" i="5"/>
  <c r="V38" i="6"/>
  <c r="P36" i="6"/>
  <c r="P44" i="6"/>
  <c r="P35" i="5"/>
  <c r="P53" i="6"/>
  <c r="P36" i="5"/>
  <c r="P46" i="5"/>
  <c r="P38" i="6"/>
  <c r="P43" i="5"/>
  <c r="P37" i="6"/>
  <c r="P45" i="6"/>
  <c r="P51" i="6"/>
  <c r="T52" i="6"/>
  <c r="V44" i="6"/>
  <c r="P41" i="6"/>
  <c r="V34" i="6"/>
  <c r="P34" i="6"/>
  <c r="X34" i="6" s="1"/>
  <c r="P50" i="6"/>
  <c r="P41" i="5"/>
  <c r="P48" i="5"/>
  <c r="P52" i="5"/>
  <c r="P43" i="6"/>
  <c r="P39" i="5"/>
  <c r="V35" i="6"/>
  <c r="P47" i="5"/>
  <c r="P44" i="5"/>
  <c r="P47" i="6"/>
  <c r="T47" i="6"/>
  <c r="P35" i="6"/>
  <c r="T40" i="6"/>
  <c r="T42" i="6"/>
  <c r="L56" i="6"/>
  <c r="M34" i="6" s="1"/>
  <c r="T35" i="6"/>
  <c r="T44" i="6"/>
  <c r="T36" i="6"/>
  <c r="T37" i="6"/>
  <c r="T38" i="6"/>
  <c r="T43" i="6"/>
  <c r="T34" i="6"/>
  <c r="T39" i="6"/>
  <c r="U39" i="6" s="1"/>
  <c r="T41" i="6"/>
  <c r="T49" i="6"/>
  <c r="P49" i="6"/>
  <c r="M49" i="6"/>
  <c r="T45" i="6"/>
  <c r="V53" i="6"/>
  <c r="V50" i="6"/>
  <c r="V52" i="6"/>
  <c r="V47" i="6"/>
  <c r="P40" i="6"/>
  <c r="N56" i="6"/>
  <c r="O34" i="6" s="1"/>
  <c r="L56" i="5"/>
  <c r="M51" i="5" s="1"/>
  <c r="P42" i="5"/>
  <c r="P48" i="6"/>
  <c r="T48" i="6"/>
  <c r="P54" i="6"/>
  <c r="T54" i="6"/>
  <c r="T51" i="6"/>
  <c r="T53" i="6"/>
  <c r="P53" i="5"/>
  <c r="N56" i="5"/>
  <c r="O51" i="5" s="1"/>
  <c r="V46" i="6"/>
  <c r="P54" i="5"/>
  <c r="P46" i="6"/>
  <c r="T46" i="6"/>
  <c r="M52" i="6"/>
  <c r="P52" i="6"/>
  <c r="P49" i="5"/>
  <c r="P37" i="5"/>
  <c r="M40" i="6"/>
  <c r="V51" i="6"/>
  <c r="P38" i="5"/>
  <c r="V39" i="6"/>
  <c r="P39" i="6"/>
  <c r="V45" i="6"/>
  <c r="P51" i="5"/>
  <c r="T50" i="6"/>
  <c r="V49" i="6"/>
  <c r="V48" i="6"/>
  <c r="P34" i="5"/>
  <c r="V41" i="6"/>
  <c r="V36" i="6"/>
  <c r="V43" i="6"/>
  <c r="V40" i="6"/>
  <c r="V37" i="6"/>
  <c r="V42" i="6"/>
  <c r="M53" i="5" l="1"/>
  <c r="M44" i="6"/>
  <c r="U48" i="6"/>
  <c r="U52" i="6"/>
  <c r="M51" i="6"/>
  <c r="M41" i="6"/>
  <c r="M39" i="6"/>
  <c r="U37" i="6"/>
  <c r="M37" i="6"/>
  <c r="U51" i="6"/>
  <c r="M54" i="6"/>
  <c r="U54" i="6"/>
  <c r="M47" i="5"/>
  <c r="M52" i="5"/>
  <c r="M37" i="5"/>
  <c r="U46" i="6"/>
  <c r="M38" i="5"/>
  <c r="U53" i="6"/>
  <c r="M48" i="6"/>
  <c r="U50" i="6"/>
  <c r="M34" i="5"/>
  <c r="M54" i="5"/>
  <c r="M53" i="6"/>
  <c r="X53" i="6"/>
  <c r="M36" i="5"/>
  <c r="M42" i="6"/>
  <c r="U49" i="6"/>
  <c r="U43" i="6"/>
  <c r="U44" i="6"/>
  <c r="U40" i="6"/>
  <c r="O46" i="6"/>
  <c r="O52" i="6"/>
  <c r="O41" i="5"/>
  <c r="W54" i="6"/>
  <c r="W43" i="6"/>
  <c r="W42" i="6"/>
  <c r="W36" i="6"/>
  <c r="W48" i="6"/>
  <c r="W39" i="6"/>
  <c r="X51" i="6"/>
  <c r="O48" i="6"/>
  <c r="W37" i="6"/>
  <c r="W49" i="6"/>
  <c r="W46" i="6"/>
  <c r="W40" i="6"/>
  <c r="W41" i="6"/>
  <c r="M41" i="5"/>
  <c r="W45" i="6"/>
  <c r="O38" i="6"/>
  <c r="M49" i="5"/>
  <c r="M40" i="5"/>
  <c r="O34" i="5"/>
  <c r="O49" i="5"/>
  <c r="W34" i="6"/>
  <c r="O49" i="6"/>
  <c r="O35" i="6"/>
  <c r="O50" i="6"/>
  <c r="W35" i="6"/>
  <c r="M45" i="5"/>
  <c r="W44" i="6"/>
  <c r="U45" i="6"/>
  <c r="U41" i="6"/>
  <c r="U38" i="6"/>
  <c r="X43" i="6"/>
  <c r="M35" i="6"/>
  <c r="U47" i="6"/>
  <c r="W51" i="6"/>
  <c r="W38" i="6"/>
  <c r="O54" i="6"/>
  <c r="O47" i="6"/>
  <c r="M42" i="5"/>
  <c r="W52" i="6"/>
  <c r="U34" i="6"/>
  <c r="U36" i="6"/>
  <c r="U42" i="6"/>
  <c r="W50" i="6"/>
  <c r="X50" i="6"/>
  <c r="X46" i="6"/>
  <c r="O54" i="5"/>
  <c r="O40" i="5"/>
  <c r="O45" i="6"/>
  <c r="O36" i="6"/>
  <c r="O41" i="6"/>
  <c r="O37" i="6"/>
  <c r="O42" i="6"/>
  <c r="O44" i="6"/>
  <c r="O53" i="6"/>
  <c r="W53" i="6"/>
  <c r="O51" i="6"/>
  <c r="U35" i="6"/>
  <c r="X47" i="6"/>
  <c r="X44" i="6"/>
  <c r="X35" i="6"/>
  <c r="X52" i="6"/>
  <c r="O38" i="5"/>
  <c r="O45" i="5"/>
  <c r="O44" i="5"/>
  <c r="O50" i="5"/>
  <c r="O47" i="5"/>
  <c r="O39" i="5"/>
  <c r="O48" i="5"/>
  <c r="O53" i="5"/>
  <c r="O35" i="5"/>
  <c r="O37" i="5"/>
  <c r="O46" i="5"/>
  <c r="X54" i="6"/>
  <c r="M35" i="5"/>
  <c r="M43" i="5"/>
  <c r="M46" i="5"/>
  <c r="M50" i="5"/>
  <c r="M39" i="5"/>
  <c r="O39" i="6"/>
  <c r="O40" i="6"/>
  <c r="W47" i="6"/>
  <c r="O43" i="6"/>
  <c r="X49" i="6"/>
  <c r="M38" i="6"/>
  <c r="M45" i="6"/>
  <c r="M36" i="6"/>
  <c r="M46" i="6"/>
  <c r="M43" i="6"/>
  <c r="M50" i="6"/>
  <c r="M48" i="5"/>
  <c r="M47" i="6"/>
  <c r="X37" i="6"/>
  <c r="X38" i="6"/>
  <c r="O52" i="5"/>
  <c r="X48" i="6"/>
  <c r="O42" i="5"/>
  <c r="P56" i="6"/>
  <c r="Q54" i="6" s="1"/>
  <c r="X42" i="6"/>
  <c r="X45" i="6"/>
  <c r="X40" i="6"/>
  <c r="P56" i="5"/>
  <c r="Q51" i="5" s="1"/>
  <c r="O36" i="5"/>
  <c r="O43" i="5"/>
  <c r="M44" i="5"/>
  <c r="X41" i="6"/>
  <c r="X36" i="6"/>
  <c r="X39" i="6"/>
  <c r="Y39" i="6" l="1"/>
  <c r="Q54" i="5"/>
  <c r="Y35" i="6"/>
  <c r="Q42" i="5"/>
  <c r="Q53" i="5"/>
  <c r="Y50" i="6"/>
  <c r="Q34" i="6"/>
  <c r="Q53" i="6"/>
  <c r="Q41" i="6"/>
  <c r="Q43" i="6"/>
  <c r="Q42" i="6"/>
  <c r="Q51" i="6"/>
  <c r="Q36" i="6"/>
  <c r="Q44" i="6"/>
  <c r="Q38" i="6"/>
  <c r="Q50" i="6"/>
  <c r="Q45" i="6"/>
  <c r="Q37" i="6"/>
  <c r="Q35" i="6"/>
  <c r="Q34" i="5"/>
  <c r="Y40" i="6"/>
  <c r="Y53" i="6"/>
  <c r="Q38" i="5"/>
  <c r="Y38" i="6"/>
  <c r="Y49" i="6"/>
  <c r="Y54" i="6"/>
  <c r="Q49" i="5"/>
  <c r="Q52" i="6"/>
  <c r="Y44" i="6"/>
  <c r="Q40" i="6"/>
  <c r="Q48" i="5"/>
  <c r="Q40" i="5"/>
  <c r="Q43" i="5"/>
  <c r="Q52" i="5"/>
  <c r="Q35" i="5"/>
  <c r="Q47" i="5"/>
  <c r="Q45" i="5"/>
  <c r="Q41" i="5"/>
  <c r="Q50" i="5"/>
  <c r="Q46" i="5"/>
  <c r="Q39" i="5"/>
  <c r="Q36" i="5"/>
  <c r="Y45" i="6"/>
  <c r="Y48" i="6"/>
  <c r="Y37" i="6"/>
  <c r="Q49" i="6"/>
  <c r="Q37" i="5"/>
  <c r="Y52" i="6"/>
  <c r="Q44" i="5"/>
  <c r="Q47" i="6"/>
  <c r="Y46" i="6"/>
  <c r="Y43" i="6"/>
  <c r="Y34" i="6"/>
  <c r="Y36" i="6"/>
  <c r="Y41" i="6"/>
  <c r="Y42" i="6"/>
  <c r="Q48" i="6"/>
  <c r="Y47" i="6"/>
  <c r="Q39" i="6"/>
  <c r="Q46" i="6"/>
  <c r="Y51" i="6"/>
  <c r="N108" i="5" l="1"/>
  <c r="N98" i="6"/>
  <c r="N104" i="5"/>
  <c r="N112" i="5"/>
  <c r="N99" i="5"/>
  <c r="N110" i="5"/>
  <c r="N102" i="6"/>
  <c r="N107" i="5"/>
  <c r="N94" i="5"/>
  <c r="L99" i="6"/>
  <c r="L113" i="6"/>
  <c r="N109" i="5"/>
  <c r="N95" i="5"/>
  <c r="N103" i="6"/>
  <c r="L94" i="5"/>
  <c r="L102" i="6"/>
  <c r="L109" i="5"/>
  <c r="L103" i="6"/>
  <c r="L101" i="5"/>
  <c r="N111" i="6"/>
  <c r="N110" i="6"/>
  <c r="L112" i="5"/>
  <c r="L106" i="5"/>
  <c r="N105" i="5"/>
  <c r="N105" i="6"/>
  <c r="N100" i="6"/>
  <c r="N101" i="6"/>
  <c r="N103" i="5"/>
  <c r="N96" i="6"/>
  <c r="N101" i="5"/>
  <c r="L104" i="6"/>
  <c r="L103" i="5"/>
  <c r="P103" i="5" s="1"/>
  <c r="L112" i="6"/>
  <c r="L114" i="5"/>
  <c r="L107" i="5"/>
  <c r="L95" i="6"/>
  <c r="L105" i="5"/>
  <c r="L108" i="6"/>
  <c r="L108" i="5"/>
  <c r="N96" i="5"/>
  <c r="N104" i="6"/>
  <c r="N112" i="6"/>
  <c r="N111" i="5"/>
  <c r="N114" i="6"/>
  <c r="V114" i="6" s="1"/>
  <c r="N98" i="5"/>
  <c r="L111" i="6"/>
  <c r="L111" i="5"/>
  <c r="N113" i="6"/>
  <c r="V113" i="6" s="1"/>
  <c r="N102" i="5"/>
  <c r="L98" i="6"/>
  <c r="L99" i="5"/>
  <c r="L101" i="6"/>
  <c r="L109" i="6"/>
  <c r="N100" i="5"/>
  <c r="L102" i="5"/>
  <c r="N97" i="6"/>
  <c r="N97" i="5"/>
  <c r="N107" i="6"/>
  <c r="L110" i="5"/>
  <c r="P110" i="5" s="1"/>
  <c r="L113" i="5"/>
  <c r="L98" i="5"/>
  <c r="P98" i="5" s="1"/>
  <c r="L100" i="6"/>
  <c r="L95" i="5"/>
  <c r="L105" i="6"/>
  <c r="L110" i="6"/>
  <c r="N99" i="6"/>
  <c r="N106" i="5"/>
  <c r="N106" i="6"/>
  <c r="N95" i="6"/>
  <c r="L96" i="5"/>
  <c r="L106" i="6"/>
  <c r="L100" i="5"/>
  <c r="L96" i="6"/>
  <c r="P96" i="6" s="1"/>
  <c r="L97" i="6"/>
  <c r="N94" i="6"/>
  <c r="N108" i="6"/>
  <c r="P108" i="6" s="1"/>
  <c r="N109" i="6"/>
  <c r="N113" i="5"/>
  <c r="L107" i="6"/>
  <c r="L94" i="6"/>
  <c r="N114" i="5"/>
  <c r="L114" i="6"/>
  <c r="L104" i="5"/>
  <c r="P104" i="5" s="1"/>
  <c r="L97" i="5"/>
  <c r="P107" i="5" l="1"/>
  <c r="P114" i="6"/>
  <c r="P97" i="6"/>
  <c r="P96" i="5"/>
  <c r="P102" i="5"/>
  <c r="P99" i="5"/>
  <c r="P94" i="5"/>
  <c r="P94" i="6"/>
  <c r="P106" i="6"/>
  <c r="V105" i="6"/>
  <c r="V112" i="6"/>
  <c r="P109" i="5"/>
  <c r="P95" i="5"/>
  <c r="P111" i="5"/>
  <c r="P112" i="5"/>
  <c r="V104" i="6"/>
  <c r="P97" i="5"/>
  <c r="V109" i="6"/>
  <c r="P100" i="5"/>
  <c r="X114" i="6"/>
  <c r="T107" i="6"/>
  <c r="T114" i="6"/>
  <c r="T110" i="6"/>
  <c r="X94" i="6"/>
  <c r="L116" i="6"/>
  <c r="M114" i="6" s="1"/>
  <c r="T101" i="6"/>
  <c r="T105" i="6"/>
  <c r="T100" i="6"/>
  <c r="T102" i="6"/>
  <c r="U102" i="6" s="1"/>
  <c r="T97" i="6"/>
  <c r="T95" i="6"/>
  <c r="T94" i="6"/>
  <c r="T103" i="6"/>
  <c r="T99" i="6"/>
  <c r="T96" i="6"/>
  <c r="T104" i="6"/>
  <c r="T98" i="6"/>
  <c r="P107" i="6"/>
  <c r="P113" i="5"/>
  <c r="V107" i="6"/>
  <c r="P109" i="6"/>
  <c r="T109" i="6"/>
  <c r="T111" i="6"/>
  <c r="P108" i="5"/>
  <c r="T112" i="6"/>
  <c r="P112" i="6"/>
  <c r="V98" i="6"/>
  <c r="P106" i="5"/>
  <c r="P103" i="6"/>
  <c r="P102" i="6"/>
  <c r="T106" i="6"/>
  <c r="T108" i="6"/>
  <c r="P95" i="6"/>
  <c r="M104" i="6"/>
  <c r="V111" i="6"/>
  <c r="P101" i="5"/>
  <c r="V102" i="6"/>
  <c r="T113" i="6"/>
  <c r="U113" i="6" s="1"/>
  <c r="P113" i="6"/>
  <c r="P99" i="6"/>
  <c r="V108" i="6"/>
  <c r="V96" i="6"/>
  <c r="V103" i="6"/>
  <c r="V97" i="6"/>
  <c r="N116" i="6"/>
  <c r="W109" i="6" s="1"/>
  <c r="V100" i="6"/>
  <c r="V95" i="6"/>
  <c r="V94" i="6"/>
  <c r="P101" i="6"/>
  <c r="V101" i="6"/>
  <c r="V106" i="6"/>
  <c r="P105" i="5"/>
  <c r="P114" i="5"/>
  <c r="V110" i="6"/>
  <c r="P98" i="6"/>
  <c r="N116" i="5"/>
  <c r="O94" i="5" s="1"/>
  <c r="P105" i="6"/>
  <c r="M105" i="6"/>
  <c r="P100" i="6"/>
  <c r="V99" i="6"/>
  <c r="L116" i="5"/>
  <c r="M109" i="5" s="1"/>
  <c r="P110" i="6"/>
  <c r="P111" i="6"/>
  <c r="P104" i="6"/>
  <c r="M98" i="6" l="1"/>
  <c r="M95" i="6"/>
  <c r="U111" i="6"/>
  <c r="M97" i="6"/>
  <c r="M106" i="6"/>
  <c r="M103" i="6"/>
  <c r="M99" i="6"/>
  <c r="U106" i="6"/>
  <c r="M112" i="6"/>
  <c r="U104" i="6"/>
  <c r="M100" i="6"/>
  <c r="M101" i="6"/>
  <c r="M113" i="6"/>
  <c r="U108" i="6"/>
  <c r="M102" i="6"/>
  <c r="U112" i="6"/>
  <c r="M109" i="6"/>
  <c r="U94" i="6"/>
  <c r="O107" i="5"/>
  <c r="O111" i="5"/>
  <c r="O96" i="5"/>
  <c r="O112" i="5"/>
  <c r="P116" i="5"/>
  <c r="Q97" i="5" s="1"/>
  <c r="X98" i="6"/>
  <c r="M98" i="5"/>
  <c r="M112" i="5"/>
  <c r="M94" i="5"/>
  <c r="M102" i="5"/>
  <c r="M111" i="5"/>
  <c r="X111" i="6"/>
  <c r="W99" i="6"/>
  <c r="W113" i="6"/>
  <c r="O104" i="5"/>
  <c r="O99" i="5"/>
  <c r="O110" i="5"/>
  <c r="O95" i="5"/>
  <c r="O103" i="5"/>
  <c r="O109" i="5"/>
  <c r="O101" i="5"/>
  <c r="O98" i="5"/>
  <c r="O100" i="5"/>
  <c r="O97" i="5"/>
  <c r="O114" i="5"/>
  <c r="O100" i="6"/>
  <c r="M105" i="5"/>
  <c r="O102" i="5"/>
  <c r="O97" i="6"/>
  <c r="W100" i="6"/>
  <c r="W96" i="6"/>
  <c r="W111" i="6"/>
  <c r="O106" i="5"/>
  <c r="M108" i="5"/>
  <c r="O113" i="6"/>
  <c r="X109" i="6"/>
  <c r="M113" i="5"/>
  <c r="M96" i="5"/>
  <c r="X106" i="6"/>
  <c r="U98" i="6"/>
  <c r="U103" i="6"/>
  <c r="U97" i="6"/>
  <c r="U101" i="6"/>
  <c r="X108" i="6"/>
  <c r="X99" i="6"/>
  <c r="X100" i="6"/>
  <c r="P116" i="6"/>
  <c r="Q99" i="6" s="1"/>
  <c r="O99" i="6"/>
  <c r="U107" i="6"/>
  <c r="M110" i="5"/>
  <c r="O94" i="6"/>
  <c r="W102" i="6"/>
  <c r="O111" i="6"/>
  <c r="O108" i="5"/>
  <c r="Q106" i="5"/>
  <c r="X112" i="6"/>
  <c r="Q108" i="5"/>
  <c r="M99" i="5"/>
  <c r="W107" i="6"/>
  <c r="O109" i="6"/>
  <c r="M111" i="6"/>
  <c r="M108" i="6"/>
  <c r="X105" i="6"/>
  <c r="X103" i="6"/>
  <c r="M96" i="6"/>
  <c r="M104" i="5"/>
  <c r="M107" i="6"/>
  <c r="Q114" i="5"/>
  <c r="O98" i="6"/>
  <c r="O103" i="6"/>
  <c r="O112" i="6"/>
  <c r="O104" i="6"/>
  <c r="O114" i="6"/>
  <c r="O96" i="6"/>
  <c r="O95" i="6"/>
  <c r="O110" i="6"/>
  <c r="X110" i="6"/>
  <c r="O108" i="6"/>
  <c r="M114" i="5"/>
  <c r="W106" i="6"/>
  <c r="W97" i="6"/>
  <c r="W108" i="6"/>
  <c r="X113" i="6"/>
  <c r="Q101" i="5"/>
  <c r="O105" i="5"/>
  <c r="X104" i="6"/>
  <c r="O102" i="6"/>
  <c r="M106" i="5"/>
  <c r="W112" i="6"/>
  <c r="U109" i="6"/>
  <c r="O107" i="6"/>
  <c r="M110" i="6"/>
  <c r="O113" i="5"/>
  <c r="X107" i="6"/>
  <c r="U96" i="6"/>
  <c r="M94" i="6"/>
  <c r="U100" i="6"/>
  <c r="X101" i="6"/>
  <c r="X96" i="6"/>
  <c r="X102" i="6"/>
  <c r="M97" i="5"/>
  <c r="U110" i="6"/>
  <c r="W110" i="6"/>
  <c r="W101" i="6"/>
  <c r="W94" i="6"/>
  <c r="W95" i="6"/>
  <c r="W103" i="6"/>
  <c r="M101" i="5"/>
  <c r="O101" i="6"/>
  <c r="M95" i="5"/>
  <c r="M100" i="5"/>
  <c r="M103" i="5"/>
  <c r="W98" i="6"/>
  <c r="M107" i="5"/>
  <c r="Q113" i="5"/>
  <c r="O106" i="6"/>
  <c r="W105" i="6"/>
  <c r="U99" i="6"/>
  <c r="U95" i="6"/>
  <c r="U105" i="6"/>
  <c r="O105" i="6"/>
  <c r="X97" i="6"/>
  <c r="X95" i="6"/>
  <c r="U114" i="6"/>
  <c r="W114" i="6"/>
  <c r="W104" i="6"/>
  <c r="Q107" i="6" l="1"/>
  <c r="Y95" i="6"/>
  <c r="Q104" i="5"/>
  <c r="Q110" i="5"/>
  <c r="Q104" i="6"/>
  <c r="Q96" i="5"/>
  <c r="Q105" i="5"/>
  <c r="Q109" i="5"/>
  <c r="Q99" i="5"/>
  <c r="Q103" i="5"/>
  <c r="Y102" i="6"/>
  <c r="Q113" i="6"/>
  <c r="Y97" i="6"/>
  <c r="Q100" i="6"/>
  <c r="Y96" i="6"/>
  <c r="Q95" i="6"/>
  <c r="Y113" i="6"/>
  <c r="Y110" i="6"/>
  <c r="Y114" i="6"/>
  <c r="Y103" i="6"/>
  <c r="Q100" i="5"/>
  <c r="Q102" i="5"/>
  <c r="Y104" i="6"/>
  <c r="Q105" i="6"/>
  <c r="Q103" i="6"/>
  <c r="Y101" i="6"/>
  <c r="Y107" i="6"/>
  <c r="Q102" i="6"/>
  <c r="Q98" i="6"/>
  <c r="Q110" i="6"/>
  <c r="Q112" i="6"/>
  <c r="Y94" i="6"/>
  <c r="Y112" i="6"/>
  <c r="Q101" i="6"/>
  <c r="Q111" i="5"/>
  <c r="Q95" i="5"/>
  <c r="Q98" i="5"/>
  <c r="Q112" i="5"/>
  <c r="Y105" i="6"/>
  <c r="Q94" i="5"/>
  <c r="Q107" i="5"/>
  <c r="Y99" i="6"/>
  <c r="Y100" i="6"/>
  <c r="Y108" i="6"/>
  <c r="Q109" i="6"/>
  <c r="Y106" i="6"/>
  <c r="Y109" i="6"/>
  <c r="Y111" i="6"/>
  <c r="Q94" i="6"/>
  <c r="Q108" i="6"/>
  <c r="Q114" i="6"/>
  <c r="Q96" i="6"/>
  <c r="Q97" i="6"/>
  <c r="Q106" i="6"/>
  <c r="Q111" i="6"/>
  <c r="Y98" i="6"/>
  <c r="N141" i="5" l="1"/>
  <c r="N141" i="6"/>
  <c r="N140" i="6"/>
  <c r="N140" i="5"/>
  <c r="N144" i="5"/>
  <c r="N135" i="6"/>
  <c r="N133" i="5"/>
  <c r="N136" i="5"/>
  <c r="N129" i="6"/>
  <c r="N131" i="6"/>
  <c r="L129" i="6"/>
  <c r="L144" i="5"/>
  <c r="L134" i="5"/>
  <c r="L126" i="5"/>
  <c r="L132" i="6"/>
  <c r="N127" i="5"/>
  <c r="N127" i="6"/>
  <c r="N126" i="5"/>
  <c r="N126" i="6"/>
  <c r="N142" i="6"/>
  <c r="N139" i="6"/>
  <c r="N129" i="5"/>
  <c r="N130" i="6"/>
  <c r="N124" i="5"/>
  <c r="N139" i="5"/>
  <c r="N143" i="6"/>
  <c r="N135" i="5"/>
  <c r="N130" i="5"/>
  <c r="L129" i="5"/>
  <c r="P129" i="5" s="1"/>
  <c r="L136" i="5"/>
  <c r="L143" i="5"/>
  <c r="L135" i="5"/>
  <c r="L141" i="5"/>
  <c r="L125" i="5"/>
  <c r="N125" i="6"/>
  <c r="N144" i="6"/>
  <c r="V144" i="6" s="1"/>
  <c r="N134" i="5"/>
  <c r="N136" i="6"/>
  <c r="N142" i="5"/>
  <c r="N132" i="6"/>
  <c r="L140" i="6"/>
  <c r="P140" i="6" s="1"/>
  <c r="L137" i="6"/>
  <c r="L142" i="6"/>
  <c r="L127" i="6"/>
  <c r="L126" i="6"/>
  <c r="L133" i="6"/>
  <c r="L124" i="5"/>
  <c r="N138" i="6"/>
  <c r="N125" i="5"/>
  <c r="N132" i="5"/>
  <c r="L130" i="6"/>
  <c r="L142" i="5"/>
  <c r="L131" i="5"/>
  <c r="L131" i="6"/>
  <c r="P131" i="6" s="1"/>
  <c r="L140" i="5"/>
  <c r="L137" i="5"/>
  <c r="L132" i="5"/>
  <c r="N137" i="5"/>
  <c r="N133" i="6"/>
  <c r="N128" i="6"/>
  <c r="N128" i="5"/>
  <c r="N134" i="6"/>
  <c r="L139" i="6"/>
  <c r="L134" i="6"/>
  <c r="L133" i="5"/>
  <c r="P133" i="5" s="1"/>
  <c r="L135" i="6"/>
  <c r="P135" i="6" s="1"/>
  <c r="L125" i="6"/>
  <c r="L128" i="6"/>
  <c r="L139" i="5"/>
  <c r="N138" i="5"/>
  <c r="L124" i="6"/>
  <c r="N124" i="6"/>
  <c r="N137" i="6"/>
  <c r="L138" i="6"/>
  <c r="N131" i="5"/>
  <c r="N143" i="5"/>
  <c r="L144" i="6"/>
  <c r="L143" i="6"/>
  <c r="L141" i="6"/>
  <c r="L136" i="6"/>
  <c r="L130" i="5"/>
  <c r="L127" i="5"/>
  <c r="L138" i="5"/>
  <c r="L128" i="5"/>
  <c r="P124" i="6" l="1"/>
  <c r="P139" i="6"/>
  <c r="P124" i="5"/>
  <c r="P141" i="5"/>
  <c r="P129" i="6"/>
  <c r="P143" i="5"/>
  <c r="P125" i="5"/>
  <c r="V138" i="6"/>
  <c r="P138" i="5"/>
  <c r="P133" i="6"/>
  <c r="P130" i="6"/>
  <c r="P139" i="5"/>
  <c r="V135" i="6"/>
  <c r="P128" i="5"/>
  <c r="T131" i="6"/>
  <c r="P137" i="5"/>
  <c r="P140" i="5"/>
  <c r="P136" i="5"/>
  <c r="V131" i="6"/>
  <c r="V142" i="6"/>
  <c r="P134" i="5"/>
  <c r="V141" i="6"/>
  <c r="T142" i="6"/>
  <c r="V143" i="6"/>
  <c r="T125" i="6"/>
  <c r="T124" i="6"/>
  <c r="V127" i="6"/>
  <c r="P132" i="6"/>
  <c r="P131" i="5"/>
  <c r="P130" i="5"/>
  <c r="T144" i="6"/>
  <c r="P144" i="6"/>
  <c r="P134" i="6"/>
  <c r="T130" i="6"/>
  <c r="X124" i="6"/>
  <c r="P128" i="6"/>
  <c r="P127" i="5"/>
  <c r="P143" i="6"/>
  <c r="T143" i="6"/>
  <c r="P137" i="6"/>
  <c r="V137" i="6"/>
  <c r="V136" i="6"/>
  <c r="P125" i="6"/>
  <c r="T128" i="6"/>
  <c r="P132" i="5"/>
  <c r="L146" i="5"/>
  <c r="M127" i="5" s="1"/>
  <c r="P136" i="6"/>
  <c r="T136" i="6"/>
  <c r="P138" i="6"/>
  <c r="T141" i="6"/>
  <c r="P141" i="6"/>
  <c r="T138" i="6"/>
  <c r="T137" i="6"/>
  <c r="P142" i="5"/>
  <c r="T127" i="6"/>
  <c r="T139" i="6"/>
  <c r="T133" i="6"/>
  <c r="T126" i="6"/>
  <c r="P126" i="6"/>
  <c r="P142" i="6"/>
  <c r="N146" i="5"/>
  <c r="O143" i="5" s="1"/>
  <c r="P127" i="6"/>
  <c r="V124" i="6"/>
  <c r="V132" i="6"/>
  <c r="T134" i="6"/>
  <c r="V139" i="6"/>
  <c r="N146" i="6"/>
  <c r="O136" i="6" s="1"/>
  <c r="V128" i="6"/>
  <c r="V125" i="6"/>
  <c r="V126" i="6"/>
  <c r="V133" i="6"/>
  <c r="W133" i="6" s="1"/>
  <c r="T129" i="6"/>
  <c r="T132" i="6"/>
  <c r="T135" i="6"/>
  <c r="L146" i="6"/>
  <c r="V130" i="6"/>
  <c r="V129" i="6"/>
  <c r="P144" i="5"/>
  <c r="O140" i="5"/>
  <c r="V134" i="6"/>
  <c r="P135" i="5"/>
  <c r="T140" i="6"/>
  <c r="P126" i="5"/>
  <c r="V140" i="6"/>
  <c r="W142" i="6" l="1"/>
  <c r="W140" i="6"/>
  <c r="W134" i="6"/>
  <c r="O141" i="6"/>
  <c r="W129" i="6"/>
  <c r="W130" i="6"/>
  <c r="U131" i="6"/>
  <c r="O124" i="6"/>
  <c r="W128" i="6"/>
  <c r="M134" i="5"/>
  <c r="M142" i="5"/>
  <c r="M136" i="5"/>
  <c r="M135" i="5"/>
  <c r="M126" i="5"/>
  <c r="M137" i="5"/>
  <c r="M140" i="5"/>
  <c r="O133" i="5"/>
  <c r="O126" i="5"/>
  <c r="O124" i="5"/>
  <c r="M144" i="5"/>
  <c r="O139" i="5"/>
  <c r="M133" i="5"/>
  <c r="M125" i="5"/>
  <c r="O139" i="6"/>
  <c r="W139" i="6"/>
  <c r="O144" i="5"/>
  <c r="W143" i="6"/>
  <c r="O127" i="5"/>
  <c r="X139" i="6"/>
  <c r="O131" i="6"/>
  <c r="O132" i="5"/>
  <c r="W136" i="6"/>
  <c r="M138" i="5"/>
  <c r="W125" i="6"/>
  <c r="O144" i="6"/>
  <c r="O127" i="6"/>
  <c r="U129" i="6"/>
  <c r="U127" i="6"/>
  <c r="U135" i="6"/>
  <c r="U134" i="6"/>
  <c r="U126" i="6"/>
  <c r="X132" i="6"/>
  <c r="M138" i="6"/>
  <c r="U143" i="6"/>
  <c r="U130" i="6"/>
  <c r="X144" i="6"/>
  <c r="M131" i="6"/>
  <c r="M124" i="6"/>
  <c r="O129" i="6"/>
  <c r="O142" i="6"/>
  <c r="O132" i="6"/>
  <c r="O143" i="6"/>
  <c r="W144" i="6"/>
  <c r="O133" i="6"/>
  <c r="O128" i="6"/>
  <c r="O134" i="6"/>
  <c r="W132" i="6"/>
  <c r="W124" i="6"/>
  <c r="M129" i="6"/>
  <c r="O130" i="5"/>
  <c r="O136" i="5"/>
  <c r="O129" i="5"/>
  <c r="O134" i="5"/>
  <c r="O141" i="5"/>
  <c r="O135" i="5"/>
  <c r="O128" i="5"/>
  <c r="O137" i="5"/>
  <c r="X142" i="6"/>
  <c r="O125" i="5"/>
  <c r="O135" i="6"/>
  <c r="W127" i="6"/>
  <c r="U141" i="6"/>
  <c r="X133" i="6"/>
  <c r="X131" i="6"/>
  <c r="U136" i="6"/>
  <c r="W137" i="6"/>
  <c r="X143" i="6"/>
  <c r="M140" i="6"/>
  <c r="U144" i="6"/>
  <c r="U124" i="6"/>
  <c r="M137" i="6"/>
  <c r="M127" i="6"/>
  <c r="M133" i="6"/>
  <c r="M125" i="6"/>
  <c r="M139" i="6"/>
  <c r="M130" i="6"/>
  <c r="U139" i="6"/>
  <c r="U140" i="6"/>
  <c r="M142" i="6"/>
  <c r="M144" i="6"/>
  <c r="X140" i="6"/>
  <c r="X141" i="6"/>
  <c r="X129" i="6"/>
  <c r="X126" i="6"/>
  <c r="U142" i="6"/>
  <c r="M132" i="6"/>
  <c r="O125" i="6"/>
  <c r="U132" i="6"/>
  <c r="W126" i="6"/>
  <c r="P146" i="5"/>
  <c r="Q142" i="5" s="1"/>
  <c r="O140" i="6"/>
  <c r="M126" i="6"/>
  <c r="U133" i="6"/>
  <c r="O142" i="5"/>
  <c r="X128" i="6"/>
  <c r="M141" i="6"/>
  <c r="X134" i="6"/>
  <c r="X130" i="6"/>
  <c r="P146" i="6"/>
  <c r="Y139" i="6" s="1"/>
  <c r="X136" i="6"/>
  <c r="M143" i="5"/>
  <c r="M129" i="5"/>
  <c r="M124" i="5"/>
  <c r="M139" i="5"/>
  <c r="M132" i="5"/>
  <c r="O137" i="6"/>
  <c r="M143" i="6"/>
  <c r="W141" i="6"/>
  <c r="O131" i="5"/>
  <c r="O130" i="6"/>
  <c r="U125" i="6"/>
  <c r="M131" i="5"/>
  <c r="M128" i="5"/>
  <c r="W135" i="6"/>
  <c r="U137" i="6"/>
  <c r="U138" i="6"/>
  <c r="X127" i="6"/>
  <c r="X125" i="6"/>
  <c r="X138" i="6"/>
  <c r="M136" i="6"/>
  <c r="M135" i="6"/>
  <c r="O138" i="6"/>
  <c r="U128" i="6"/>
  <c r="X137" i="6"/>
  <c r="O126" i="6"/>
  <c r="M128" i="6"/>
  <c r="M141" i="5"/>
  <c r="W138" i="6"/>
  <c r="M134" i="6"/>
  <c r="W131" i="6"/>
  <c r="M130" i="5"/>
  <c r="X135" i="6"/>
  <c r="O138" i="5"/>
  <c r="Q134" i="6" l="1"/>
  <c r="Y127" i="6"/>
  <c r="Q130" i="5"/>
  <c r="Q127" i="5"/>
  <c r="Q132" i="5"/>
  <c r="Q144" i="5"/>
  <c r="Q135" i="5"/>
  <c r="Y130" i="6"/>
  <c r="Y128" i="6"/>
  <c r="Q127" i="6"/>
  <c r="Y141" i="6"/>
  <c r="Y124" i="6"/>
  <c r="Y129" i="6"/>
  <c r="Y133" i="6"/>
  <c r="Q142" i="6"/>
  <c r="Y132" i="6"/>
  <c r="Y137" i="6"/>
  <c r="Q138" i="6"/>
  <c r="Y136" i="6"/>
  <c r="Y134" i="6"/>
  <c r="Q141" i="6"/>
  <c r="Y143" i="6"/>
  <c r="Y144" i="6"/>
  <c r="Q126" i="6"/>
  <c r="Q135" i="6"/>
  <c r="Q130" i="6"/>
  <c r="Q129" i="6"/>
  <c r="Q140" i="6"/>
  <c r="Q131" i="6"/>
  <c r="Q139" i="6"/>
  <c r="Q124" i="6"/>
  <c r="Q132" i="6"/>
  <c r="Q133" i="6"/>
  <c r="Y138" i="6"/>
  <c r="Y135" i="6"/>
  <c r="Q137" i="6"/>
  <c r="Y125" i="6"/>
  <c r="Q128" i="6"/>
  <c r="Q136" i="6"/>
  <c r="Q128" i="5"/>
  <c r="Q140" i="5"/>
  <c r="Q138" i="5"/>
  <c r="Q133" i="5"/>
  <c r="Q137" i="5"/>
  <c r="Q136" i="5"/>
  <c r="Q124" i="5"/>
  <c r="Q134" i="5"/>
  <c r="Q141" i="5"/>
  <c r="Q139" i="5"/>
  <c r="Q125" i="5"/>
  <c r="Q129" i="5"/>
  <c r="Q143" i="5"/>
  <c r="Y126" i="6"/>
  <c r="Y140" i="6"/>
  <c r="Q126" i="5"/>
  <c r="Q131" i="5"/>
  <c r="Q143" i="6"/>
  <c r="Y131" i="6"/>
  <c r="Y142" i="6"/>
  <c r="Q144" i="6"/>
  <c r="Q125" i="6"/>
  <c r="F69" i="2" l="1"/>
  <c r="D69" i="2"/>
  <c r="K69" i="2"/>
  <c r="M69" i="2"/>
  <c r="E69" i="2"/>
  <c r="G69" i="2"/>
  <c r="D68" i="2"/>
  <c r="L69" i="2"/>
  <c r="H69" i="2"/>
  <c r="C69" i="2"/>
  <c r="H68" i="2"/>
  <c r="J69" i="2"/>
  <c r="K68" i="2"/>
  <c r="G68" i="2"/>
  <c r="G70" i="2" s="1"/>
  <c r="M68" i="2"/>
  <c r="I68" i="2"/>
  <c r="I69" i="2"/>
  <c r="E68" i="2"/>
  <c r="J68" i="2"/>
  <c r="C68" i="2"/>
  <c r="F68" i="2"/>
  <c r="L68" i="2"/>
  <c r="F70" i="2" l="1"/>
  <c r="E70" i="2"/>
  <c r="L70" i="2"/>
  <c r="K70" i="2"/>
  <c r="J70" i="2"/>
  <c r="M70" i="2"/>
  <c r="H70" i="2"/>
  <c r="N69" i="2"/>
  <c r="C70" i="2"/>
  <c r="D70" i="2"/>
  <c r="N68" i="2"/>
  <c r="I70" i="2"/>
  <c r="F69" i="3"/>
  <c r="D69" i="3"/>
  <c r="C69" i="3"/>
  <c r="E69" i="3"/>
  <c r="C68" i="3"/>
  <c r="D68" i="3"/>
  <c r="E68" i="3"/>
  <c r="F68" i="3"/>
  <c r="F70" i="3" l="1"/>
  <c r="D70" i="3"/>
  <c r="C70" i="3"/>
  <c r="G69" i="3"/>
  <c r="J69" i="3" s="1"/>
  <c r="N70" i="2"/>
  <c r="E70" i="3"/>
  <c r="G68" i="3"/>
  <c r="I68" i="3" s="1"/>
  <c r="K69" i="3" l="1"/>
  <c r="G70" i="3"/>
  <c r="K70" i="3" s="1"/>
  <c r="H69" i="3"/>
  <c r="I69" i="3"/>
  <c r="H68" i="3"/>
  <c r="H70" i="3"/>
  <c r="K68" i="3"/>
  <c r="J68" i="3"/>
  <c r="N171" i="5"/>
  <c r="N159" i="5"/>
  <c r="N157" i="6"/>
  <c r="N154" i="5"/>
  <c r="N155" i="5"/>
  <c r="N163" i="6"/>
  <c r="L164" i="6"/>
  <c r="N168" i="5"/>
  <c r="N158" i="6"/>
  <c r="N174" i="6"/>
  <c r="V174" i="6" s="1"/>
  <c r="N166" i="6"/>
  <c r="N155" i="6"/>
  <c r="N170" i="6"/>
  <c r="N159" i="6"/>
  <c r="N158" i="5"/>
  <c r="N157" i="5"/>
  <c r="N162" i="5"/>
  <c r="N171" i="6"/>
  <c r="N165" i="5"/>
  <c r="N163" i="5"/>
  <c r="N160" i="5"/>
  <c r="N166" i="5"/>
  <c r="N170" i="5"/>
  <c r="L155" i="5"/>
  <c r="N162" i="6"/>
  <c r="L163" i="6"/>
  <c r="P163" i="6" s="1"/>
  <c r="N173" i="5"/>
  <c r="L171" i="6"/>
  <c r="L170" i="5"/>
  <c r="L166" i="5"/>
  <c r="L166" i="6"/>
  <c r="L158" i="6"/>
  <c r="L167" i="5"/>
  <c r="L161" i="6"/>
  <c r="U70" i="4"/>
  <c r="L70" i="4"/>
  <c r="T70" i="4"/>
  <c r="R70" i="4"/>
  <c r="W70" i="4"/>
  <c r="H70" i="4"/>
  <c r="V70" i="4"/>
  <c r="N172" i="6"/>
  <c r="N169" i="6"/>
  <c r="N169" i="5"/>
  <c r="L160" i="6"/>
  <c r="L168" i="5"/>
  <c r="N173" i="6"/>
  <c r="N161" i="6"/>
  <c r="L167" i="6"/>
  <c r="L172" i="5"/>
  <c r="L163" i="5"/>
  <c r="L171" i="5"/>
  <c r="P171" i="5" s="1"/>
  <c r="L165" i="6"/>
  <c r="L159" i="6"/>
  <c r="L158" i="5"/>
  <c r="I70" i="4"/>
  <c r="J70" i="4"/>
  <c r="N168" i="6"/>
  <c r="N165" i="6"/>
  <c r="L154" i="5"/>
  <c r="N164" i="5"/>
  <c r="N172" i="5"/>
  <c r="P172" i="5" s="1"/>
  <c r="L162" i="5"/>
  <c r="L161" i="5"/>
  <c r="E70" i="4"/>
  <c r="K70" i="4"/>
  <c r="P70" i="4"/>
  <c r="F70" i="4"/>
  <c r="L170" i="6"/>
  <c r="N156" i="5"/>
  <c r="L173" i="6"/>
  <c r="L169" i="6"/>
  <c r="P169" i="6" s="1"/>
  <c r="N167" i="6"/>
  <c r="V167" i="6" s="1"/>
  <c r="N160" i="6"/>
  <c r="N164" i="6"/>
  <c r="L164" i="5"/>
  <c r="L156" i="6"/>
  <c r="L156" i="5"/>
  <c r="L162" i="6"/>
  <c r="P162" i="6" s="1"/>
  <c r="L165" i="5"/>
  <c r="G70" i="4"/>
  <c r="Q70" i="4"/>
  <c r="X68" i="4"/>
  <c r="L155" i="6"/>
  <c r="P155" i="6" s="1"/>
  <c r="L172" i="6"/>
  <c r="L174" i="6"/>
  <c r="T174" i="6" s="1"/>
  <c r="N156" i="6"/>
  <c r="N154" i="6"/>
  <c r="N174" i="5"/>
  <c r="N161" i="5"/>
  <c r="L157" i="5"/>
  <c r="L157" i="6"/>
  <c r="L160" i="5"/>
  <c r="P160" i="5" s="1"/>
  <c r="L173" i="5"/>
  <c r="L154" i="6"/>
  <c r="O70" i="4"/>
  <c r="S70" i="4"/>
  <c r="M70" i="4"/>
  <c r="N70" i="4"/>
  <c r="C70" i="4"/>
  <c r="G69" i="4"/>
  <c r="N200" i="5" s="1"/>
  <c r="X69" i="4"/>
  <c r="R69" i="4"/>
  <c r="N189" i="6" s="1"/>
  <c r="Q69" i="4"/>
  <c r="N190" i="6" s="1"/>
  <c r="J69" i="4"/>
  <c r="N197" i="5" s="1"/>
  <c r="H69" i="4"/>
  <c r="N199" i="5" s="1"/>
  <c r="P69" i="4"/>
  <c r="N191" i="5" s="1"/>
  <c r="O69" i="4"/>
  <c r="N192" i="5" s="1"/>
  <c r="T69" i="4"/>
  <c r="S69" i="4"/>
  <c r="N188" i="5" s="1"/>
  <c r="V69" i="4"/>
  <c r="N185" i="6" s="1"/>
  <c r="N69" i="4"/>
  <c r="N193" i="5" s="1"/>
  <c r="N167" i="5"/>
  <c r="L174" i="5"/>
  <c r="D70" i="4"/>
  <c r="M69" i="4"/>
  <c r="L69" i="4"/>
  <c r="N195" i="5" s="1"/>
  <c r="D68" i="4"/>
  <c r="C69" i="4"/>
  <c r="I69" i="4"/>
  <c r="G68" i="4"/>
  <c r="L200" i="5" s="1"/>
  <c r="J68" i="4"/>
  <c r="L197" i="6" s="1"/>
  <c r="V68" i="4"/>
  <c r="L185" i="6" s="1"/>
  <c r="E68" i="4"/>
  <c r="L202" i="5" s="1"/>
  <c r="Q68" i="4"/>
  <c r="L190" i="6" s="1"/>
  <c r="S68" i="4"/>
  <c r="L188" i="6" s="1"/>
  <c r="E69" i="4"/>
  <c r="N202" i="5" s="1"/>
  <c r="U69" i="4"/>
  <c r="N186" i="6" s="1"/>
  <c r="P68" i="4"/>
  <c r="L191" i="6" s="1"/>
  <c r="O68" i="4"/>
  <c r="L192" i="6" s="1"/>
  <c r="L168" i="6"/>
  <c r="L159" i="5"/>
  <c r="P159" i="5" s="1"/>
  <c r="F68" i="4"/>
  <c r="L201" i="6" s="1"/>
  <c r="K69" i="4"/>
  <c r="N196" i="5" s="1"/>
  <c r="D69" i="4"/>
  <c r="N203" i="5" s="1"/>
  <c r="L68" i="4"/>
  <c r="L195" i="6" s="1"/>
  <c r="T68" i="4"/>
  <c r="L187" i="6" s="1"/>
  <c r="U68" i="4"/>
  <c r="L186" i="6" s="1"/>
  <c r="M68" i="4"/>
  <c r="L194" i="5" s="1"/>
  <c r="H68" i="4"/>
  <c r="L199" i="5" s="1"/>
  <c r="I68" i="4"/>
  <c r="L198" i="6" s="1"/>
  <c r="R68" i="4"/>
  <c r="L189" i="6" s="1"/>
  <c r="N68" i="4"/>
  <c r="L193" i="5" s="1"/>
  <c r="L169" i="5"/>
  <c r="P169" i="5" s="1"/>
  <c r="F69" i="4"/>
  <c r="N201" i="6" s="1"/>
  <c r="W69" i="4"/>
  <c r="N184" i="5" s="1"/>
  <c r="W68" i="4"/>
  <c r="L184" i="5" s="1"/>
  <c r="K68" i="4"/>
  <c r="L196" i="6" s="1"/>
  <c r="C68" i="4"/>
  <c r="L204" i="6" s="1"/>
  <c r="P164" i="5" l="1"/>
  <c r="P170" i="5"/>
  <c r="V168" i="6"/>
  <c r="T172" i="6"/>
  <c r="V165" i="6"/>
  <c r="P165" i="5"/>
  <c r="P174" i="5"/>
  <c r="P162" i="5"/>
  <c r="V173" i="6"/>
  <c r="L68" i="3"/>
  <c r="L69" i="3"/>
  <c r="T155" i="6"/>
  <c r="P164" i="6"/>
  <c r="P158" i="5"/>
  <c r="I70" i="3"/>
  <c r="J70" i="3"/>
  <c r="P202" i="5"/>
  <c r="X70" i="4"/>
  <c r="P168" i="6"/>
  <c r="V163" i="6"/>
  <c r="P173" i="5"/>
  <c r="P154" i="5"/>
  <c r="L198" i="5"/>
  <c r="L193" i="6"/>
  <c r="N186" i="5"/>
  <c r="L202" i="6"/>
  <c r="N200" i="6"/>
  <c r="L195" i="5"/>
  <c r="P195" i="5" s="1"/>
  <c r="N202" i="6"/>
  <c r="N188" i="6"/>
  <c r="N189" i="5"/>
  <c r="N191" i="6"/>
  <c r="P191" i="6" s="1"/>
  <c r="N197" i="6"/>
  <c r="P197" i="6" s="1"/>
  <c r="T170" i="6"/>
  <c r="L189" i="5"/>
  <c r="L204" i="5"/>
  <c r="N184" i="6"/>
  <c r="V186" i="6" s="1"/>
  <c r="L197" i="5"/>
  <c r="P197" i="5" s="1"/>
  <c r="L200" i="6"/>
  <c r="P200" i="6" s="1"/>
  <c r="N192" i="6"/>
  <c r="P192" i="6" s="1"/>
  <c r="N199" i="6"/>
  <c r="P154" i="6"/>
  <c r="X154" i="6" s="1"/>
  <c r="T158" i="6"/>
  <c r="P190" i="6"/>
  <c r="P185" i="6"/>
  <c r="P193" i="5"/>
  <c r="P199" i="5"/>
  <c r="T204" i="6"/>
  <c r="P186" i="6"/>
  <c r="N201" i="5"/>
  <c r="P189" i="6"/>
  <c r="L199" i="6"/>
  <c r="L194" i="6"/>
  <c r="L186" i="5"/>
  <c r="L187" i="5"/>
  <c r="N203" i="6"/>
  <c r="L192" i="5"/>
  <c r="L196" i="5"/>
  <c r="L191" i="5"/>
  <c r="N190" i="5"/>
  <c r="L185" i="5"/>
  <c r="N198" i="6"/>
  <c r="N198" i="5"/>
  <c r="Y69" i="4"/>
  <c r="AA69" i="4" s="1"/>
  <c r="L203" i="6"/>
  <c r="L203" i="5"/>
  <c r="N204" i="6"/>
  <c r="P204" i="6" s="1"/>
  <c r="P200" i="5"/>
  <c r="N193" i="6"/>
  <c r="N204" i="5"/>
  <c r="T173" i="6"/>
  <c r="Y68" i="4"/>
  <c r="AB68" i="4" s="1"/>
  <c r="L184" i="6"/>
  <c r="N196" i="6"/>
  <c r="P201" i="6"/>
  <c r="L188" i="5"/>
  <c r="L190" i="5"/>
  <c r="L201" i="5"/>
  <c r="N195" i="6"/>
  <c r="P195" i="6" s="1"/>
  <c r="N194" i="6"/>
  <c r="N194" i="5"/>
  <c r="P156" i="6"/>
  <c r="X156" i="6" s="1"/>
  <c r="P173" i="6"/>
  <c r="T168" i="6"/>
  <c r="P184" i="5"/>
  <c r="P188" i="6"/>
  <c r="N187" i="6"/>
  <c r="N187" i="5"/>
  <c r="N185" i="5"/>
  <c r="X155" i="6"/>
  <c r="P157" i="6"/>
  <c r="V154" i="6"/>
  <c r="V156" i="6"/>
  <c r="V155" i="6"/>
  <c r="V158" i="6"/>
  <c r="V162" i="6"/>
  <c r="N176" i="6"/>
  <c r="O163" i="6" s="1"/>
  <c r="V164" i="6"/>
  <c r="V157" i="6"/>
  <c r="V159" i="6"/>
  <c r="V160" i="6"/>
  <c r="W160" i="6" s="1"/>
  <c r="P172" i="6"/>
  <c r="V166" i="6"/>
  <c r="T169" i="6"/>
  <c r="P170" i="6"/>
  <c r="L176" i="6"/>
  <c r="M156" i="6" s="1"/>
  <c r="T156" i="6"/>
  <c r="T159" i="6"/>
  <c r="T154" i="6"/>
  <c r="T157" i="6"/>
  <c r="T165" i="6"/>
  <c r="T163" i="6"/>
  <c r="T162" i="6"/>
  <c r="T160" i="6"/>
  <c r="T164" i="6"/>
  <c r="T161" i="6"/>
  <c r="P157" i="5"/>
  <c r="P174" i="6"/>
  <c r="P156" i="5"/>
  <c r="V161" i="6"/>
  <c r="P167" i="5"/>
  <c r="P161" i="5"/>
  <c r="P163" i="5"/>
  <c r="P167" i="6"/>
  <c r="P168" i="5"/>
  <c r="P160" i="6"/>
  <c r="P166" i="5"/>
  <c r="P166" i="6"/>
  <c r="V169" i="6"/>
  <c r="N176" i="5"/>
  <c r="O162" i="5" s="1"/>
  <c r="P158" i="6"/>
  <c r="V170" i="6"/>
  <c r="W170" i="6" s="1"/>
  <c r="T167" i="6"/>
  <c r="T166" i="6"/>
  <c r="L176" i="5"/>
  <c r="M162" i="5" s="1"/>
  <c r="P165" i="6"/>
  <c r="P159" i="6"/>
  <c r="P171" i="6"/>
  <c r="V171" i="6"/>
  <c r="V172" i="6"/>
  <c r="W172" i="6" s="1"/>
  <c r="P161" i="6"/>
  <c r="P155" i="5"/>
  <c r="T171" i="6"/>
  <c r="U157" i="6" l="1"/>
  <c r="P198" i="5"/>
  <c r="U160" i="6"/>
  <c r="U166" i="6"/>
  <c r="P189" i="5"/>
  <c r="L70" i="3"/>
  <c r="P193" i="6"/>
  <c r="W173" i="6"/>
  <c r="W168" i="6"/>
  <c r="W166" i="6"/>
  <c r="W169" i="6"/>
  <c r="O157" i="6"/>
  <c r="W161" i="6"/>
  <c r="O155" i="6"/>
  <c r="W164" i="6"/>
  <c r="W155" i="6"/>
  <c r="V184" i="6"/>
  <c r="V185" i="6"/>
  <c r="Z68" i="4"/>
  <c r="T197" i="6"/>
  <c r="T202" i="6"/>
  <c r="P202" i="6"/>
  <c r="AB69" i="4"/>
  <c r="V192" i="6"/>
  <c r="O169" i="5"/>
  <c r="M171" i="5"/>
  <c r="X159" i="6"/>
  <c r="Z69" i="4"/>
  <c r="V201" i="6"/>
  <c r="M164" i="5"/>
  <c r="O170" i="5"/>
  <c r="M157" i="5"/>
  <c r="Y70" i="4"/>
  <c r="AB70" i="4" s="1"/>
  <c r="T200" i="6"/>
  <c r="M158" i="5"/>
  <c r="M166" i="5"/>
  <c r="X204" i="6"/>
  <c r="O164" i="5"/>
  <c r="U161" i="6"/>
  <c r="U154" i="6"/>
  <c r="O157" i="5"/>
  <c r="M161" i="6"/>
  <c r="M162" i="6"/>
  <c r="U171" i="6"/>
  <c r="W171" i="6"/>
  <c r="O174" i="6"/>
  <c r="U167" i="6"/>
  <c r="M154" i="5"/>
  <c r="M167" i="5"/>
  <c r="O166" i="6"/>
  <c r="M163" i="5"/>
  <c r="M161" i="5"/>
  <c r="M156" i="5"/>
  <c r="X174" i="6"/>
  <c r="M154" i="6"/>
  <c r="U163" i="6"/>
  <c r="U159" i="6"/>
  <c r="O154" i="5"/>
  <c r="M155" i="5"/>
  <c r="M160" i="6"/>
  <c r="U169" i="6"/>
  <c r="W159" i="6"/>
  <c r="W162" i="6"/>
  <c r="W156" i="6"/>
  <c r="M173" i="5"/>
  <c r="X158" i="6"/>
  <c r="O172" i="6"/>
  <c r="V197" i="6"/>
  <c r="U168" i="6"/>
  <c r="O171" i="6"/>
  <c r="O169" i="6"/>
  <c r="X157" i="6"/>
  <c r="X162" i="6"/>
  <c r="V195" i="6"/>
  <c r="V196" i="6"/>
  <c r="V188" i="6"/>
  <c r="V194" i="6"/>
  <c r="U173" i="6"/>
  <c r="P203" i="6"/>
  <c r="T203" i="6"/>
  <c r="P185" i="5"/>
  <c r="M160" i="5"/>
  <c r="AA68" i="4"/>
  <c r="P194" i="6"/>
  <c r="M169" i="5"/>
  <c r="W163" i="6"/>
  <c r="O165" i="5"/>
  <c r="O163" i="5"/>
  <c r="O156" i="5"/>
  <c r="O174" i="5"/>
  <c r="O161" i="5"/>
  <c r="X171" i="6"/>
  <c r="O172" i="5"/>
  <c r="O158" i="5"/>
  <c r="M159" i="6"/>
  <c r="U164" i="6"/>
  <c r="U165" i="6"/>
  <c r="U156" i="6"/>
  <c r="O168" i="5"/>
  <c r="O173" i="5"/>
  <c r="O161" i="6"/>
  <c r="X170" i="6"/>
  <c r="X169" i="6"/>
  <c r="O167" i="6"/>
  <c r="X172" i="6"/>
  <c r="W157" i="6"/>
  <c r="W158" i="6"/>
  <c r="W154" i="6"/>
  <c r="X164" i="6"/>
  <c r="O171" i="5"/>
  <c r="O160" i="5"/>
  <c r="M168" i="5"/>
  <c r="U155" i="6"/>
  <c r="O167" i="5"/>
  <c r="M159" i="5"/>
  <c r="O159" i="5"/>
  <c r="O166" i="5"/>
  <c r="O173" i="6"/>
  <c r="P176" i="5"/>
  <c r="Q161" i="5" s="1"/>
  <c r="V187" i="6"/>
  <c r="P190" i="5"/>
  <c r="N206" i="6"/>
  <c r="W185" i="6" s="1"/>
  <c r="P191" i="5"/>
  <c r="V202" i="6"/>
  <c r="V203" i="6"/>
  <c r="P199" i="6"/>
  <c r="T199" i="6"/>
  <c r="L206" i="5"/>
  <c r="M185" i="5" s="1"/>
  <c r="V190" i="6"/>
  <c r="T196" i="6"/>
  <c r="X166" i="6"/>
  <c r="M163" i="6"/>
  <c r="M164" i="6"/>
  <c r="U158" i="6"/>
  <c r="U174" i="6"/>
  <c r="U172" i="6"/>
  <c r="M170" i="6"/>
  <c r="M172" i="6"/>
  <c r="X161" i="6"/>
  <c r="P176" i="6"/>
  <c r="Q159" i="6" s="1"/>
  <c r="X163" i="6"/>
  <c r="O155" i="5"/>
  <c r="M171" i="6"/>
  <c r="M167" i="6"/>
  <c r="M170" i="5"/>
  <c r="M172" i="5"/>
  <c r="X173" i="6"/>
  <c r="V193" i="6"/>
  <c r="P201" i="5"/>
  <c r="P188" i="5"/>
  <c r="T184" i="6"/>
  <c r="L206" i="6"/>
  <c r="M184" i="6" s="1"/>
  <c r="T193" i="6"/>
  <c r="T188" i="6"/>
  <c r="T191" i="6"/>
  <c r="T194" i="6"/>
  <c r="T189" i="6"/>
  <c r="T185" i="6"/>
  <c r="T186" i="6"/>
  <c r="T195" i="6"/>
  <c r="P184" i="6"/>
  <c r="T192" i="6"/>
  <c r="T187" i="6"/>
  <c r="T190" i="6"/>
  <c r="V191" i="6"/>
  <c r="M165" i="5"/>
  <c r="V204" i="6"/>
  <c r="P196" i="5"/>
  <c r="P187" i="5"/>
  <c r="N206" i="5"/>
  <c r="O190" i="5" s="1"/>
  <c r="V200" i="6"/>
  <c r="P204" i="5"/>
  <c r="P196" i="6"/>
  <c r="T201" i="6"/>
  <c r="T198" i="6"/>
  <c r="X167" i="6"/>
  <c r="M174" i="6"/>
  <c r="U162" i="6"/>
  <c r="M169" i="6"/>
  <c r="O170" i="6"/>
  <c r="O162" i="6"/>
  <c r="O168" i="6"/>
  <c r="O159" i="6"/>
  <c r="O165" i="6"/>
  <c r="O160" i="6"/>
  <c r="W167" i="6"/>
  <c r="O164" i="6"/>
  <c r="O154" i="6"/>
  <c r="M157" i="6"/>
  <c r="X165" i="6"/>
  <c r="X160" i="6"/>
  <c r="O158" i="6"/>
  <c r="M166" i="6"/>
  <c r="W165" i="6"/>
  <c r="M168" i="6"/>
  <c r="W174" i="6"/>
  <c r="M158" i="6"/>
  <c r="M165" i="6"/>
  <c r="M173" i="6"/>
  <c r="V189" i="6"/>
  <c r="M155" i="6"/>
  <c r="M174" i="5"/>
  <c r="P203" i="5"/>
  <c r="V198" i="6"/>
  <c r="O156" i="6"/>
  <c r="P192" i="5"/>
  <c r="P186" i="5"/>
  <c r="V199" i="6"/>
  <c r="P194" i="5"/>
  <c r="P187" i="6"/>
  <c r="U170" i="6"/>
  <c r="X168" i="6"/>
  <c r="P198" i="6"/>
  <c r="U195" i="6" l="1"/>
  <c r="Y173" i="6"/>
  <c r="Q167" i="6"/>
  <c r="U190" i="6"/>
  <c r="U197" i="6"/>
  <c r="AC68" i="4"/>
  <c r="Y160" i="6"/>
  <c r="Y167" i="6"/>
  <c r="Y156" i="6"/>
  <c r="Y165" i="6"/>
  <c r="Q158" i="6"/>
  <c r="Y168" i="6"/>
  <c r="W204" i="6"/>
  <c r="W191" i="6"/>
  <c r="O195" i="6"/>
  <c r="X202" i="6"/>
  <c r="AC69" i="4"/>
  <c r="X201" i="6"/>
  <c r="X197" i="6"/>
  <c r="X200" i="6"/>
  <c r="Q157" i="6"/>
  <c r="U201" i="6"/>
  <c r="U187" i="6"/>
  <c r="U186" i="6"/>
  <c r="U191" i="6"/>
  <c r="W190" i="6"/>
  <c r="U202" i="6"/>
  <c r="U192" i="6"/>
  <c r="U185" i="6"/>
  <c r="U198" i="6"/>
  <c r="U200" i="6"/>
  <c r="U189" i="6"/>
  <c r="U193" i="6"/>
  <c r="M196" i="5"/>
  <c r="M187" i="5"/>
  <c r="U194" i="6"/>
  <c r="M188" i="5"/>
  <c r="M186" i="5"/>
  <c r="M192" i="5"/>
  <c r="M203" i="5"/>
  <c r="W193" i="6"/>
  <c r="W184" i="6"/>
  <c r="W203" i="6"/>
  <c r="O203" i="6"/>
  <c r="O187" i="6"/>
  <c r="O204" i="6"/>
  <c r="W199" i="6"/>
  <c r="O198" i="6"/>
  <c r="O193" i="6"/>
  <c r="W198" i="6"/>
  <c r="W200" i="6"/>
  <c r="W189" i="6"/>
  <c r="U188" i="6"/>
  <c r="M201" i="5"/>
  <c r="U184" i="6"/>
  <c r="W187" i="6"/>
  <c r="W202" i="6"/>
  <c r="Z70" i="4"/>
  <c r="AA70" i="4"/>
  <c r="M185" i="6"/>
  <c r="M196" i="6"/>
  <c r="M186" i="6"/>
  <c r="M189" i="6"/>
  <c r="M197" i="6"/>
  <c r="M201" i="6"/>
  <c r="M195" i="6"/>
  <c r="M204" i="6"/>
  <c r="M198" i="6"/>
  <c r="M192" i="6"/>
  <c r="M188" i="6"/>
  <c r="M190" i="6"/>
  <c r="M187" i="6"/>
  <c r="M191" i="6"/>
  <c r="M200" i="6"/>
  <c r="M202" i="6"/>
  <c r="M193" i="6"/>
  <c r="Q173" i="6"/>
  <c r="Y161" i="6"/>
  <c r="U199" i="6"/>
  <c r="O200" i="6"/>
  <c r="O191" i="6"/>
  <c r="O192" i="6"/>
  <c r="O188" i="6"/>
  <c r="O190" i="6"/>
  <c r="O186" i="6"/>
  <c r="O184" i="6"/>
  <c r="O201" i="6"/>
  <c r="O189" i="6"/>
  <c r="O199" i="6"/>
  <c r="O197" i="6"/>
  <c r="O202" i="6"/>
  <c r="O185" i="6"/>
  <c r="M190" i="5"/>
  <c r="Q160" i="6"/>
  <c r="M194" i="6"/>
  <c r="W196" i="6"/>
  <c r="W195" i="6"/>
  <c r="Y158" i="6"/>
  <c r="Q174" i="6"/>
  <c r="Q165" i="6"/>
  <c r="W192" i="6"/>
  <c r="W201" i="6"/>
  <c r="X196" i="6"/>
  <c r="O184" i="5"/>
  <c r="O199" i="5"/>
  <c r="O200" i="5"/>
  <c r="O197" i="5"/>
  <c r="O193" i="5"/>
  <c r="O196" i="5"/>
  <c r="O186" i="5"/>
  <c r="O189" i="5"/>
  <c r="O203" i="5"/>
  <c r="O202" i="5"/>
  <c r="O188" i="5"/>
  <c r="O192" i="5"/>
  <c r="O195" i="5"/>
  <c r="O191" i="5"/>
  <c r="O198" i="5"/>
  <c r="O187" i="5"/>
  <c r="Q166" i="6"/>
  <c r="M199" i="5"/>
  <c r="M189" i="5"/>
  <c r="M202" i="5"/>
  <c r="M204" i="5"/>
  <c r="M184" i="5"/>
  <c r="M198" i="5"/>
  <c r="M193" i="5"/>
  <c r="M197" i="5"/>
  <c r="M195" i="5"/>
  <c r="M200" i="5"/>
  <c r="M194" i="5"/>
  <c r="X199" i="6"/>
  <c r="Y155" i="6"/>
  <c r="Y169" i="6"/>
  <c r="Q167" i="5"/>
  <c r="Y171" i="6"/>
  <c r="Q168" i="5"/>
  <c r="U203" i="6"/>
  <c r="O196" i="6"/>
  <c r="Y162" i="6"/>
  <c r="W197" i="6"/>
  <c r="Y174" i="6"/>
  <c r="Y154" i="6"/>
  <c r="Y159" i="6"/>
  <c r="P206" i="6"/>
  <c r="X188" i="6"/>
  <c r="X189" i="6"/>
  <c r="X193" i="6"/>
  <c r="X191" i="6"/>
  <c r="X192" i="6"/>
  <c r="X184" i="6"/>
  <c r="X190" i="6"/>
  <c r="X194" i="6"/>
  <c r="X195" i="6"/>
  <c r="X185" i="6"/>
  <c r="X187" i="6"/>
  <c r="X186" i="6"/>
  <c r="Y186" i="6" s="1"/>
  <c r="Y163" i="6"/>
  <c r="Y166" i="6"/>
  <c r="U204" i="6"/>
  <c r="M199" i="6"/>
  <c r="O194" i="6"/>
  <c r="Y164" i="6"/>
  <c r="Y172" i="6"/>
  <c r="Q170" i="6"/>
  <c r="Q157" i="5"/>
  <c r="Q171" i="6"/>
  <c r="X203" i="6"/>
  <c r="W194" i="6"/>
  <c r="W186" i="6"/>
  <c r="Y157" i="6"/>
  <c r="O185" i="5"/>
  <c r="Q163" i="5"/>
  <c r="X198" i="6"/>
  <c r="Q162" i="6"/>
  <c r="Q155" i="6"/>
  <c r="Q169" i="6"/>
  <c r="Q164" i="6"/>
  <c r="Q163" i="6"/>
  <c r="Q168" i="6"/>
  <c r="Q154" i="6"/>
  <c r="Q161" i="6"/>
  <c r="U196" i="6"/>
  <c r="O201" i="5"/>
  <c r="M191" i="5"/>
  <c r="O204" i="5"/>
  <c r="Q164" i="5"/>
  <c r="Q173" i="5"/>
  <c r="Q174" i="5"/>
  <c r="Q171" i="5"/>
  <c r="Q158" i="5"/>
  <c r="Q169" i="5"/>
  <c r="Q159" i="5"/>
  <c r="Q165" i="5"/>
  <c r="Q154" i="5"/>
  <c r="Q160" i="5"/>
  <c r="Q162" i="5"/>
  <c r="Q172" i="5"/>
  <c r="Q170" i="5"/>
  <c r="Q172" i="6"/>
  <c r="Y170" i="6"/>
  <c r="Q156" i="5"/>
  <c r="Q155" i="5"/>
  <c r="M203" i="6"/>
  <c r="W188" i="6"/>
  <c r="O194" i="5"/>
  <c r="Q156" i="6"/>
  <c r="P206" i="5"/>
  <c r="Q185" i="5" s="1"/>
  <c r="Q166" i="5"/>
  <c r="Y201" i="6" l="1"/>
  <c r="AC70" i="4"/>
  <c r="Y203" i="6"/>
  <c r="Y202" i="6"/>
  <c r="Y198" i="6"/>
  <c r="Q203" i="6"/>
  <c r="Y187" i="6"/>
  <c r="Y190" i="6"/>
  <c r="Y193" i="6"/>
  <c r="Y204" i="6"/>
  <c r="Q194" i="6"/>
  <c r="Q198" i="6"/>
  <c r="Y195" i="6"/>
  <c r="Y192" i="6"/>
  <c r="Q195" i="5"/>
  <c r="Q197" i="5"/>
  <c r="Q202" i="5"/>
  <c r="Q189" i="5"/>
  <c r="Q198" i="5"/>
  <c r="Q199" i="5"/>
  <c r="Q193" i="5"/>
  <c r="Q184" i="5"/>
  <c r="Q200" i="5"/>
  <c r="Q190" i="5"/>
  <c r="Y194" i="6"/>
  <c r="Y191" i="6"/>
  <c r="Y188" i="6"/>
  <c r="Q186" i="5"/>
  <c r="Q200" i="6"/>
  <c r="Q195" i="6"/>
  <c r="Q192" i="6"/>
  <c r="Q189" i="6"/>
  <c r="Q185" i="6"/>
  <c r="Q193" i="6"/>
  <c r="Q204" i="6"/>
  <c r="Q186" i="6"/>
  <c r="Q188" i="6"/>
  <c r="Q197" i="6"/>
  <c r="Q190" i="6"/>
  <c r="Q202" i="6"/>
  <c r="Q191" i="6"/>
  <c r="Q201" i="6"/>
  <c r="Q187" i="6"/>
  <c r="Y196" i="6"/>
  <c r="Q192" i="5"/>
  <c r="Q203" i="5"/>
  <c r="Q191" i="5"/>
  <c r="Y185" i="6"/>
  <c r="Y184" i="6"/>
  <c r="Q184" i="6"/>
  <c r="Q196" i="5"/>
  <c r="Y199" i="6"/>
  <c r="Q187" i="5"/>
  <c r="Q196" i="6"/>
  <c r="Q201" i="5"/>
  <c r="Q194" i="5"/>
  <c r="Q188" i="5"/>
  <c r="Y189" i="6"/>
  <c r="Q204" i="5"/>
  <c r="Q199" i="6"/>
  <c r="Y200" i="6"/>
  <c r="Y197" i="6"/>
  <c r="CV21" i="1"/>
  <c r="CF21" i="1"/>
  <c r="BP21" i="1"/>
  <c r="AZ21" i="1"/>
  <c r="AJ21" i="1"/>
  <c r="T21" i="1"/>
  <c r="D21" i="1"/>
  <c r="CT22" i="1"/>
  <c r="CL22" i="1"/>
  <c r="CD22" i="1"/>
  <c r="BV22" i="1"/>
  <c r="BN22" i="1"/>
  <c r="BF22" i="1"/>
  <c r="AX22" i="1"/>
  <c r="AP22" i="1"/>
  <c r="AH22" i="1"/>
  <c r="Z22" i="1"/>
  <c r="R22" i="1"/>
  <c r="J22" i="1"/>
  <c r="CU21" i="1"/>
  <c r="CE21" i="1"/>
  <c r="BO21" i="1"/>
  <c r="AY21" i="1"/>
  <c r="AI21" i="1"/>
  <c r="S21" i="1"/>
  <c r="CW22" i="1"/>
  <c r="CO22" i="1"/>
  <c r="CG22" i="1"/>
  <c r="BY22" i="1"/>
  <c r="BQ22" i="1"/>
  <c r="BI22" i="1"/>
  <c r="BA22" i="1"/>
  <c r="AS22" i="1"/>
  <c r="AK22" i="1"/>
  <c r="AC22" i="1"/>
  <c r="U22" i="1"/>
  <c r="M22" i="1"/>
  <c r="E22" i="1"/>
  <c r="CP21" i="1"/>
  <c r="BZ21" i="1"/>
  <c r="BJ21" i="1"/>
  <c r="AT21" i="1"/>
  <c r="AD21" i="1"/>
  <c r="N21" i="1"/>
  <c r="CV22" i="1"/>
  <c r="CN22" i="1"/>
  <c r="CF22" i="1"/>
  <c r="BX22" i="1"/>
  <c r="BP22" i="1"/>
  <c r="BH22" i="1"/>
  <c r="AZ22" i="1"/>
  <c r="AR22" i="1"/>
  <c r="AJ22" i="1"/>
  <c r="AB22" i="1"/>
  <c r="T22" i="1"/>
  <c r="L22" i="1"/>
  <c r="D22" i="1"/>
  <c r="CO21" i="1"/>
  <c r="BY21" i="1"/>
  <c r="AW21" i="1"/>
  <c r="CY22" i="1"/>
  <c r="BS22" i="1"/>
  <c r="AM22" i="1"/>
  <c r="G22" i="1"/>
  <c r="AY22" i="1"/>
  <c r="S22" i="1"/>
  <c r="Y21" i="1"/>
  <c r="CU22" i="1"/>
  <c r="BO22" i="1"/>
  <c r="CA22" i="1"/>
  <c r="AU22" i="1"/>
  <c r="O22" i="1"/>
  <c r="AK21" i="1"/>
  <c r="BW22" i="1"/>
  <c r="AQ22" i="1"/>
  <c r="K22" i="1"/>
  <c r="I21" i="1"/>
  <c r="M21" i="1"/>
  <c r="Q23" i="1"/>
  <c r="AC21" i="1"/>
  <c r="AG23" i="1"/>
  <c r="AO21" i="1"/>
  <c r="AS21" i="1"/>
  <c r="AW23" i="1"/>
  <c r="CR21" i="1"/>
  <c r="BX21" i="1"/>
  <c r="BD21" i="1"/>
  <c r="AF21" i="1"/>
  <c r="L21" i="1"/>
  <c r="CH22" i="1"/>
  <c r="BZ22" i="1"/>
  <c r="BB22" i="1"/>
  <c r="AT22" i="1"/>
  <c r="V22" i="1"/>
  <c r="N22" i="1"/>
  <c r="CY21" i="1"/>
  <c r="CA21" i="1"/>
  <c r="BG21" i="1"/>
  <c r="AM21" i="1"/>
  <c r="O21" i="1"/>
  <c r="CS22" i="1"/>
  <c r="CK22" i="1"/>
  <c r="BM22" i="1"/>
  <c r="BE22" i="1"/>
  <c r="AG22" i="1"/>
  <c r="Y22" i="1"/>
  <c r="CX21" i="1"/>
  <c r="CD21" i="1"/>
  <c r="BF21" i="1"/>
  <c r="AL21" i="1"/>
  <c r="R21" i="1"/>
  <c r="CJ22" i="1"/>
  <c r="CB22" i="1"/>
  <c r="BD22" i="1"/>
  <c r="AV22" i="1"/>
  <c r="X22" i="1"/>
  <c r="P22" i="1"/>
  <c r="CG21" i="1"/>
  <c r="BM21" i="1"/>
  <c r="CI22" i="1"/>
  <c r="BC22" i="1"/>
  <c r="BE21" i="1"/>
  <c r="BK22" i="1"/>
  <c r="AE22" i="1"/>
  <c r="CM22" i="1"/>
  <c r="BG22" i="1"/>
  <c r="Q21" i="1"/>
  <c r="U23" i="1"/>
  <c r="AC23" i="1"/>
  <c r="BA21" i="1"/>
  <c r="BI23" i="1"/>
  <c r="BQ21" i="1"/>
  <c r="BU21" i="1"/>
  <c r="BY23" i="1"/>
  <c r="CK21" i="1"/>
  <c r="CO23" i="1"/>
  <c r="CW21" i="1"/>
  <c r="F23" i="1"/>
  <c r="V23" i="1"/>
  <c r="AH21" i="1"/>
  <c r="AL23" i="1"/>
  <c r="AX21" i="1"/>
  <c r="BB23" i="1"/>
  <c r="BN21" i="1"/>
  <c r="BR23" i="1"/>
  <c r="CH23" i="1"/>
  <c r="CT21" i="1"/>
  <c r="G21" i="1"/>
  <c r="K21" i="1"/>
  <c r="O23" i="1"/>
  <c r="W21" i="1"/>
  <c r="AA21" i="1"/>
  <c r="AE23" i="1"/>
  <c r="AQ21" i="1"/>
  <c r="AU23" i="1"/>
  <c r="BC21" i="1"/>
  <c r="BK23" i="1"/>
  <c r="BS21" i="1"/>
  <c r="BW21" i="1"/>
  <c r="CA23" i="1"/>
  <c r="CI21" i="1"/>
  <c r="CM21" i="1"/>
  <c r="CQ23" i="1"/>
  <c r="T23" i="1"/>
  <c r="CF23" i="1"/>
  <c r="CN21" i="1"/>
  <c r="AV21" i="1"/>
  <c r="CB23" i="1"/>
  <c r="X21" i="1"/>
  <c r="AN21" i="1"/>
  <c r="BD23" i="1"/>
  <c r="CJ21" i="1"/>
  <c r="AF23" i="1"/>
  <c r="AB21" i="1"/>
  <c r="AR23" i="1"/>
  <c r="P21" i="1"/>
  <c r="BL23" i="1"/>
  <c r="BT21" i="1"/>
  <c r="H21" i="1"/>
  <c r="CP22" i="1"/>
  <c r="BJ22" i="1"/>
  <c r="AD22" i="1"/>
  <c r="CQ21" i="1"/>
  <c r="AE21" i="1"/>
  <c r="BU22" i="1"/>
  <c r="AO22" i="1"/>
  <c r="I22" i="1"/>
  <c r="BV21" i="1"/>
  <c r="BB21" i="1"/>
  <c r="J21" i="1"/>
  <c r="CR22" i="1"/>
  <c r="BL22" i="1"/>
  <c r="AR21" i="1"/>
  <c r="CX22" i="1"/>
  <c r="AL22" i="1"/>
  <c r="AU21" i="1"/>
  <c r="CC22" i="1"/>
  <c r="Q22" i="1"/>
  <c r="CL21" i="1"/>
  <c r="F21" i="1"/>
  <c r="AF22" i="1"/>
  <c r="CQ22" i="1"/>
  <c r="AA22" i="1"/>
  <c r="E23" i="1"/>
  <c r="Y23" i="1"/>
  <c r="AS23" i="1"/>
  <c r="BA23" i="1"/>
  <c r="BI21" i="1"/>
  <c r="CC23" i="1"/>
  <c r="CK23" i="1"/>
  <c r="CS21" i="1"/>
  <c r="N23" i="1"/>
  <c r="V21" i="1"/>
  <c r="AP23" i="1"/>
  <c r="AX23" i="1"/>
  <c r="BZ23" i="1"/>
  <c r="CH21" i="1"/>
  <c r="W23" i="1"/>
  <c r="AY23" i="1"/>
  <c r="BG23" i="1"/>
  <c r="CI23" i="1"/>
  <c r="AJ23" i="1"/>
  <c r="BP23" i="1"/>
  <c r="X23" i="1"/>
  <c r="CR23" i="1"/>
  <c r="AB23" i="1"/>
  <c r="BH21" i="1"/>
  <c r="C21" i="1"/>
  <c r="CB21" i="1"/>
  <c r="AP21" i="1"/>
  <c r="AN22" i="1"/>
  <c r="W22" i="1"/>
  <c r="CE22" i="1"/>
  <c r="I23" i="1"/>
  <c r="U21" i="1"/>
  <c r="AK23" i="1"/>
  <c r="BQ23" i="1"/>
  <c r="CS23" i="1"/>
  <c r="CX23" i="1"/>
  <c r="Z21" i="1"/>
  <c r="AD23" i="1"/>
  <c r="BF23" i="1"/>
  <c r="BN23" i="1"/>
  <c r="CP23" i="1"/>
  <c r="C23" i="1"/>
  <c r="K23" i="1"/>
  <c r="AM23" i="1"/>
  <c r="BK21" i="1"/>
  <c r="BO23" i="1"/>
  <c r="BW23" i="1"/>
  <c r="CY23" i="1"/>
  <c r="CV23" i="1"/>
  <c r="AV23" i="1"/>
  <c r="CJ23" i="1"/>
  <c r="BL21" i="1"/>
  <c r="BR22" i="1"/>
  <c r="F22" i="1"/>
  <c r="BR21" i="1"/>
  <c r="BT22" i="1"/>
  <c r="AG21" i="1"/>
  <c r="BE23" i="1"/>
  <c r="CG23" i="1"/>
  <c r="BV23" i="1"/>
  <c r="CD23" i="1"/>
  <c r="S23" i="1"/>
  <c r="AA23" i="1"/>
  <c r="BC23" i="1"/>
  <c r="H23" i="1"/>
  <c r="AN23" i="1"/>
  <c r="C22" i="1"/>
  <c r="AW22" i="1"/>
  <c r="AI22" i="1"/>
  <c r="E21" i="1"/>
  <c r="M23" i="1"/>
  <c r="AO23" i="1"/>
  <c r="Z23" i="1"/>
  <c r="AH23" i="1"/>
  <c r="BJ23" i="1"/>
  <c r="AI23" i="1"/>
  <c r="AQ23" i="1"/>
  <c r="BS23" i="1"/>
  <c r="BH23" i="1"/>
  <c r="P23" i="1"/>
  <c r="H22" i="1"/>
  <c r="CC21" i="1"/>
  <c r="J23" i="1"/>
  <c r="R23" i="1"/>
  <c r="AT23" i="1"/>
  <c r="CE23" i="1"/>
  <c r="CM23" i="1"/>
  <c r="AZ23" i="1"/>
  <c r="L23" i="1"/>
  <c r="BM23" i="1"/>
  <c r="BU23" i="1"/>
  <c r="CW23" i="1"/>
  <c r="CL23" i="1"/>
  <c r="CT23" i="1"/>
  <c r="G23" i="1"/>
  <c r="CU23" i="1"/>
  <c r="D23" i="1"/>
  <c r="CN23" i="1"/>
  <c r="BT23" i="1"/>
  <c r="CZ23" i="1"/>
  <c r="BX23" i="1"/>
  <c r="CZ21" i="1" l="1"/>
  <c r="CZ22" i="1"/>
</calcChain>
</file>

<file path=xl/sharedStrings.xml><?xml version="1.0" encoding="utf-8"?>
<sst xmlns="http://schemas.openxmlformats.org/spreadsheetml/2006/main" count="1086" uniqueCount="157">
  <si>
    <t>年齢</t>
    <rPh sb="0" eb="2">
      <t>ネンレイ</t>
    </rPh>
    <phoneticPr fontId="2"/>
  </si>
  <si>
    <t>100以上</t>
    <rPh sb="3" eb="5">
      <t>イジョウ</t>
    </rPh>
    <phoneticPr fontId="2"/>
  </si>
  <si>
    <t>合計</t>
    <rPh sb="0" eb="2">
      <t>ゴウケイ</t>
    </rPh>
    <phoneticPr fontId="2"/>
  </si>
  <si>
    <t>10未満</t>
    <rPh sb="2" eb="4">
      <t>ミマン</t>
    </rPh>
    <phoneticPr fontId="2"/>
  </si>
  <si>
    <t>10代</t>
    <rPh sb="2" eb="3">
      <t>ダイ</t>
    </rPh>
    <phoneticPr fontId="2"/>
  </si>
  <si>
    <t>20代</t>
    <rPh sb="2" eb="3">
      <t>ダイ</t>
    </rPh>
    <phoneticPr fontId="2"/>
  </si>
  <si>
    <t>30代</t>
    <rPh sb="2" eb="3">
      <t>ダイ</t>
    </rPh>
    <phoneticPr fontId="2"/>
  </si>
  <si>
    <t>40代</t>
    <rPh sb="2" eb="3">
      <t>ダイ</t>
    </rPh>
    <phoneticPr fontId="2"/>
  </si>
  <si>
    <t>50代</t>
    <rPh sb="2" eb="3">
      <t>ダイ</t>
    </rPh>
    <phoneticPr fontId="2"/>
  </si>
  <si>
    <t>60代</t>
    <rPh sb="2" eb="3">
      <t>ダイ</t>
    </rPh>
    <phoneticPr fontId="2"/>
  </si>
  <si>
    <t>70代</t>
    <rPh sb="2" eb="3">
      <t>ダイ</t>
    </rPh>
    <phoneticPr fontId="2"/>
  </si>
  <si>
    <t>80代</t>
    <rPh sb="2" eb="3">
      <t>ダイ</t>
    </rPh>
    <phoneticPr fontId="2"/>
  </si>
  <si>
    <t>90代</t>
    <rPh sb="2" eb="3">
      <t>ダイ</t>
    </rPh>
    <phoneticPr fontId="2"/>
  </si>
  <si>
    <t>男</t>
  </si>
  <si>
    <t>女</t>
  </si>
  <si>
    <t>計</t>
  </si>
  <si>
    <t>年齢</t>
  </si>
  <si>
    <t>100以上</t>
  </si>
  <si>
    <t>合計</t>
  </si>
  <si>
    <t>年少人口割合</t>
    <rPh sb="0" eb="2">
      <t>ネンショウ</t>
    </rPh>
    <rPh sb="2" eb="4">
      <t>ジンコウ</t>
    </rPh>
    <rPh sb="4" eb="6">
      <t>ワリアイ</t>
    </rPh>
    <phoneticPr fontId="2"/>
  </si>
  <si>
    <t>生産年齢割合</t>
    <rPh sb="0" eb="2">
      <t>セイサン</t>
    </rPh>
    <rPh sb="2" eb="4">
      <t>ネンレイ</t>
    </rPh>
    <rPh sb="4" eb="6">
      <t>ワリアイ</t>
    </rPh>
    <phoneticPr fontId="2"/>
  </si>
  <si>
    <t>老年人口割合</t>
    <rPh sb="0" eb="2">
      <t>ロウネン</t>
    </rPh>
    <rPh sb="2" eb="4">
      <t>ジンコウ</t>
    </rPh>
    <rPh sb="4" eb="6">
      <t>ワリアイ</t>
    </rPh>
    <phoneticPr fontId="2"/>
  </si>
  <si>
    <t>75-割合(内数）</t>
    <rPh sb="3" eb="5">
      <t>ワリアイ</t>
    </rPh>
    <rPh sb="6" eb="7">
      <t>ウチ</t>
    </rPh>
    <rPh sb="7" eb="8">
      <t>スウ</t>
    </rPh>
    <phoneticPr fontId="2"/>
  </si>
  <si>
    <t>小長井町
合計</t>
    <rPh sb="0" eb="3">
      <t>コナガイ</t>
    </rPh>
    <rPh sb="3" eb="4">
      <t>マチ</t>
    </rPh>
    <rPh sb="5" eb="6">
      <t>ゴウ</t>
    </rPh>
    <rPh sb="6" eb="7">
      <t>ケイ</t>
    </rPh>
    <phoneticPr fontId="2"/>
  </si>
  <si>
    <t>諫早地域</t>
    <rPh sb="0" eb="2">
      <t>イサハヤ</t>
    </rPh>
    <rPh sb="2" eb="4">
      <t>チイキ</t>
    </rPh>
    <phoneticPr fontId="2"/>
  </si>
  <si>
    <t>多良見地域</t>
    <rPh sb="0" eb="3">
      <t>タラミ</t>
    </rPh>
    <rPh sb="3" eb="5">
      <t>チイキ</t>
    </rPh>
    <phoneticPr fontId="2"/>
  </si>
  <si>
    <t>森山地域</t>
    <rPh sb="0" eb="2">
      <t>モリヤマ</t>
    </rPh>
    <rPh sb="2" eb="3">
      <t>チ</t>
    </rPh>
    <rPh sb="3" eb="4">
      <t>イキ</t>
    </rPh>
    <phoneticPr fontId="2"/>
  </si>
  <si>
    <t>飯盛地域</t>
    <rPh sb="0" eb="2">
      <t>イイモリ</t>
    </rPh>
    <rPh sb="2" eb="4">
      <t>チイキ</t>
    </rPh>
    <phoneticPr fontId="2"/>
  </si>
  <si>
    <t>高来地域</t>
    <rPh sb="0" eb="2">
      <t>タカキ</t>
    </rPh>
    <rPh sb="2" eb="4">
      <t>チイキ</t>
    </rPh>
    <phoneticPr fontId="2"/>
  </si>
  <si>
    <t>小長井地域</t>
    <rPh sb="0" eb="3">
      <t>コナガイ</t>
    </rPh>
    <rPh sb="3" eb="5">
      <t>チイキ</t>
    </rPh>
    <phoneticPr fontId="2"/>
  </si>
  <si>
    <t>多良見地域
合計</t>
    <rPh sb="0" eb="3">
      <t>タラミ</t>
    </rPh>
    <rPh sb="3" eb="5">
      <t>チイキ</t>
    </rPh>
    <phoneticPr fontId="2"/>
  </si>
  <si>
    <t>森山地域
合計</t>
    <rPh sb="0" eb="2">
      <t>モリヤマ</t>
    </rPh>
    <rPh sb="2" eb="3">
      <t>チ</t>
    </rPh>
    <rPh sb="3" eb="4">
      <t>イキ</t>
    </rPh>
    <rPh sb="5" eb="7">
      <t>ゴウケイ</t>
    </rPh>
    <phoneticPr fontId="2"/>
  </si>
  <si>
    <t>諫早地域
合計</t>
    <rPh sb="0" eb="2">
      <t>イサハヤ</t>
    </rPh>
    <rPh sb="2" eb="4">
      <t>チイキ</t>
    </rPh>
    <phoneticPr fontId="2"/>
  </si>
  <si>
    <t>飯盛地域
合計</t>
    <rPh sb="0" eb="2">
      <t>イイモリ</t>
    </rPh>
    <rPh sb="2" eb="4">
      <t>チイキ</t>
    </rPh>
    <rPh sb="5" eb="7">
      <t>ゴウケイ</t>
    </rPh>
    <phoneticPr fontId="2"/>
  </si>
  <si>
    <t>高来地域
合計</t>
    <rPh sb="0" eb="1">
      <t>タカ</t>
    </rPh>
    <rPh sb="1" eb="2">
      <t>ライ</t>
    </rPh>
    <rPh sb="2" eb="4">
      <t>チイキ</t>
    </rPh>
    <rPh sb="5" eb="6">
      <t>ゴウ</t>
    </rPh>
    <rPh sb="6" eb="7">
      <t>ケイ</t>
    </rPh>
    <phoneticPr fontId="2"/>
  </si>
  <si>
    <t>多良見地域
合計</t>
    <rPh sb="0" eb="3">
      <t>タラミ</t>
    </rPh>
    <rPh sb="3" eb="5">
      <t>チイキ</t>
    </rPh>
    <rPh sb="6" eb="8">
      <t>ゴウケイ</t>
    </rPh>
    <phoneticPr fontId="2"/>
  </si>
  <si>
    <t>森山地域
合計</t>
    <rPh sb="0" eb="2">
      <t>モリヤマ</t>
    </rPh>
    <rPh sb="2" eb="4">
      <t>チイキ</t>
    </rPh>
    <rPh sb="5" eb="7">
      <t>ゴウケイ</t>
    </rPh>
    <phoneticPr fontId="2"/>
  </si>
  <si>
    <t>飯盛地域
合計</t>
    <rPh sb="0" eb="2">
      <t>イイモリ</t>
    </rPh>
    <rPh sb="2" eb="4">
      <t>チイキ</t>
    </rPh>
    <rPh sb="5" eb="6">
      <t>ゴウ</t>
    </rPh>
    <rPh sb="6" eb="7">
      <t>ケイ</t>
    </rPh>
    <phoneticPr fontId="2"/>
  </si>
  <si>
    <t>小長井地域
合計</t>
    <rPh sb="0" eb="3">
      <t>コナガイ</t>
    </rPh>
    <rPh sb="3" eb="5">
      <t>チイキ</t>
    </rPh>
    <rPh sb="6" eb="7">
      <t>ゴウ</t>
    </rPh>
    <rPh sb="7" eb="8">
      <t>ケイ</t>
    </rPh>
    <phoneticPr fontId="2"/>
  </si>
  <si>
    <t>長田地区
計</t>
    <rPh sb="0" eb="2">
      <t>ナガタ</t>
    </rPh>
    <rPh sb="2" eb="4">
      <t>チク</t>
    </rPh>
    <rPh sb="5" eb="6">
      <t>ケイ</t>
    </rPh>
    <phoneticPr fontId="2"/>
  </si>
  <si>
    <t>本野地区
計</t>
    <rPh sb="0" eb="2">
      <t>モトノ</t>
    </rPh>
    <rPh sb="2" eb="4">
      <t>チク</t>
    </rPh>
    <rPh sb="5" eb="6">
      <t>ケイ</t>
    </rPh>
    <phoneticPr fontId="2"/>
  </si>
  <si>
    <t>真津山地区
計</t>
    <rPh sb="0" eb="3">
      <t>マツヤマ</t>
    </rPh>
    <rPh sb="3" eb="5">
      <t>チク</t>
    </rPh>
    <rPh sb="6" eb="7">
      <t>ケイ</t>
    </rPh>
    <phoneticPr fontId="2"/>
  </si>
  <si>
    <t>有喜地区
計</t>
    <rPh sb="0" eb="2">
      <t>ウキ</t>
    </rPh>
    <rPh sb="2" eb="4">
      <t>チク</t>
    </rPh>
    <rPh sb="5" eb="6">
      <t>ケイ</t>
    </rPh>
    <phoneticPr fontId="2"/>
  </si>
  <si>
    <t>小野地区
計</t>
    <rPh sb="0" eb="2">
      <t>オノ</t>
    </rPh>
    <rPh sb="2" eb="4">
      <t>チク</t>
    </rPh>
    <rPh sb="5" eb="6">
      <t>ケイ</t>
    </rPh>
    <phoneticPr fontId="2"/>
  </si>
  <si>
    <t>小栗地区
計</t>
    <rPh sb="0" eb="2">
      <t>オグリ</t>
    </rPh>
    <rPh sb="2" eb="4">
      <t>チク</t>
    </rPh>
    <rPh sb="5" eb="6">
      <t>ケイ</t>
    </rPh>
    <phoneticPr fontId="2"/>
  </si>
  <si>
    <t>中央地区
計</t>
    <rPh sb="0" eb="2">
      <t>チュウオウ</t>
    </rPh>
    <rPh sb="2" eb="4">
      <t>チク</t>
    </rPh>
    <rPh sb="5" eb="6">
      <t>ケイ</t>
    </rPh>
    <phoneticPr fontId="2"/>
  </si>
  <si>
    <t>真津山地区
計</t>
    <rPh sb="0" eb="1">
      <t>マ</t>
    </rPh>
    <rPh sb="1" eb="3">
      <t>ツヤマ</t>
    </rPh>
    <rPh sb="3" eb="5">
      <t>チク</t>
    </rPh>
    <rPh sb="6" eb="7">
      <t>ケイ</t>
    </rPh>
    <phoneticPr fontId="2"/>
  </si>
  <si>
    <t>多良見地域
合計</t>
    <rPh sb="0" eb="3">
      <t>タラミ</t>
    </rPh>
    <phoneticPr fontId="2"/>
  </si>
  <si>
    <t>森山地域
合計</t>
    <rPh sb="0" eb="2">
      <t>モリヤマ</t>
    </rPh>
    <phoneticPr fontId="2"/>
  </si>
  <si>
    <t>飯盛地域
合計</t>
    <rPh sb="0" eb="2">
      <t>イイモリ</t>
    </rPh>
    <phoneticPr fontId="2"/>
  </si>
  <si>
    <t>高来地域
合計</t>
    <rPh sb="0" eb="2">
      <t>タカキ</t>
    </rPh>
    <phoneticPr fontId="2"/>
  </si>
  <si>
    <t>小長井地域
合計</t>
    <rPh sb="0" eb="3">
      <t>コナガイ</t>
    </rPh>
    <phoneticPr fontId="2"/>
  </si>
  <si>
    <t>喜々津地区
計</t>
    <rPh sb="0" eb="3">
      <t>キキツ</t>
    </rPh>
    <rPh sb="3" eb="5">
      <t>チク</t>
    </rPh>
    <rPh sb="6" eb="7">
      <t>ケイ</t>
    </rPh>
    <phoneticPr fontId="2"/>
  </si>
  <si>
    <t>大草地区
計</t>
    <rPh sb="0" eb="2">
      <t>オオクサ</t>
    </rPh>
    <rPh sb="2" eb="4">
      <t>チク</t>
    </rPh>
    <rPh sb="5" eb="6">
      <t>ケイ</t>
    </rPh>
    <phoneticPr fontId="2"/>
  </si>
  <si>
    <t>伊木力地区
計</t>
    <rPh sb="0" eb="1">
      <t>イ</t>
    </rPh>
    <rPh sb="1" eb="2">
      <t>キ</t>
    </rPh>
    <rPh sb="2" eb="3">
      <t>リキ</t>
    </rPh>
    <rPh sb="3" eb="5">
      <t>チク</t>
    </rPh>
    <rPh sb="6" eb="7">
      <t>ケイ</t>
    </rPh>
    <phoneticPr fontId="2"/>
  </si>
  <si>
    <t>江の浦地区
計</t>
    <rPh sb="0" eb="1">
      <t>エ</t>
    </rPh>
    <rPh sb="2" eb="3">
      <t>ウラ</t>
    </rPh>
    <rPh sb="3" eb="5">
      <t>チク</t>
    </rPh>
    <rPh sb="6" eb="7">
      <t>ケイ</t>
    </rPh>
    <phoneticPr fontId="2"/>
  </si>
  <si>
    <t>田結地区
計</t>
    <rPh sb="0" eb="1">
      <t>タ</t>
    </rPh>
    <rPh sb="1" eb="2">
      <t>ユ</t>
    </rPh>
    <rPh sb="2" eb="4">
      <t>チク</t>
    </rPh>
    <rPh sb="5" eb="6">
      <t>ケイ</t>
    </rPh>
    <phoneticPr fontId="2"/>
  </si>
  <si>
    <t>田結地区
計</t>
    <rPh sb="0" eb="1">
      <t>タ</t>
    </rPh>
    <rPh sb="1" eb="2">
      <t>ケツ</t>
    </rPh>
    <rPh sb="2" eb="4">
      <t>チク</t>
    </rPh>
    <rPh sb="5" eb="6">
      <t>ケイ</t>
    </rPh>
    <phoneticPr fontId="2"/>
  </si>
  <si>
    <t>湯江地区
計</t>
    <rPh sb="0" eb="2">
      <t>ユエ</t>
    </rPh>
    <rPh sb="2" eb="4">
      <t>チク</t>
    </rPh>
    <rPh sb="5" eb="6">
      <t>ケイ</t>
    </rPh>
    <phoneticPr fontId="2"/>
  </si>
  <si>
    <t>宇良地区
計</t>
    <rPh sb="0" eb="1">
      <t>ノキ</t>
    </rPh>
    <rPh sb="1" eb="2">
      <t>リョウ</t>
    </rPh>
    <rPh sb="2" eb="4">
      <t>チク</t>
    </rPh>
    <rPh sb="5" eb="6">
      <t>ケイ</t>
    </rPh>
    <phoneticPr fontId="2"/>
  </si>
  <si>
    <t>小江地区
計</t>
    <rPh sb="0" eb="2">
      <t>オエ</t>
    </rPh>
    <rPh sb="2" eb="4">
      <t>チク</t>
    </rPh>
    <rPh sb="5" eb="6">
      <t>ケイ</t>
    </rPh>
    <phoneticPr fontId="2"/>
  </si>
  <si>
    <t>深海地区
計</t>
    <rPh sb="0" eb="2">
      <t>シンカイ</t>
    </rPh>
    <rPh sb="2" eb="4">
      <t>チク</t>
    </rPh>
    <rPh sb="5" eb="6">
      <t>ケイ</t>
    </rPh>
    <phoneticPr fontId="2"/>
  </si>
  <si>
    <t>0-4</t>
    <phoneticPr fontId="2"/>
  </si>
  <si>
    <t>5-9</t>
    <phoneticPr fontId="2"/>
  </si>
  <si>
    <t>10-14</t>
    <phoneticPr fontId="2"/>
  </si>
  <si>
    <t>15-19</t>
    <phoneticPr fontId="2"/>
  </si>
  <si>
    <t>20-24</t>
    <phoneticPr fontId="2"/>
  </si>
  <si>
    <t>25-29</t>
    <phoneticPr fontId="2"/>
  </si>
  <si>
    <t>30-34</t>
    <phoneticPr fontId="2"/>
  </si>
  <si>
    <t>35-39</t>
    <phoneticPr fontId="2"/>
  </si>
  <si>
    <t>40-44</t>
    <phoneticPr fontId="2"/>
  </si>
  <si>
    <t>45-49</t>
    <phoneticPr fontId="2"/>
  </si>
  <si>
    <t>50-54</t>
    <phoneticPr fontId="2"/>
  </si>
  <si>
    <t>55-59</t>
    <phoneticPr fontId="2"/>
  </si>
  <si>
    <t>60-64</t>
    <phoneticPr fontId="2"/>
  </si>
  <si>
    <t>65-69</t>
    <phoneticPr fontId="2"/>
  </si>
  <si>
    <t>70-74</t>
    <phoneticPr fontId="2"/>
  </si>
  <si>
    <t>75-79</t>
    <phoneticPr fontId="2"/>
  </si>
  <si>
    <t>80-84</t>
    <phoneticPr fontId="2"/>
  </si>
  <si>
    <t>85-89</t>
    <phoneticPr fontId="2"/>
  </si>
  <si>
    <t>90-94</t>
    <phoneticPr fontId="2"/>
  </si>
  <si>
    <t>95-99</t>
    <phoneticPr fontId="2"/>
  </si>
  <si>
    <t>65-</t>
    <phoneticPr fontId="2"/>
  </si>
  <si>
    <t>諫早地域
合計</t>
    <phoneticPr fontId="2"/>
  </si>
  <si>
    <t>0-14</t>
    <phoneticPr fontId="2"/>
  </si>
  <si>
    <t>15-64</t>
    <phoneticPr fontId="2"/>
  </si>
  <si>
    <t>0-9</t>
    <phoneticPr fontId="2"/>
  </si>
  <si>
    <t>10-19</t>
    <phoneticPr fontId="2"/>
  </si>
  <si>
    <t>20-29</t>
    <phoneticPr fontId="2"/>
  </si>
  <si>
    <t>30-39</t>
    <phoneticPr fontId="2"/>
  </si>
  <si>
    <t>40-49</t>
    <phoneticPr fontId="2"/>
  </si>
  <si>
    <t>50-59</t>
    <phoneticPr fontId="2"/>
  </si>
  <si>
    <t>60-69</t>
    <phoneticPr fontId="2"/>
  </si>
  <si>
    <t>70-79</t>
    <phoneticPr fontId="2"/>
  </si>
  <si>
    <t>80-89</t>
    <phoneticPr fontId="2"/>
  </si>
  <si>
    <t>90-99</t>
    <phoneticPr fontId="2"/>
  </si>
  <si>
    <t>男　</t>
    <rPh sb="0" eb="1">
      <t>オトコ</t>
    </rPh>
    <phoneticPr fontId="2"/>
  </si>
  <si>
    <t>男構成比</t>
    <rPh sb="0" eb="1">
      <t>オトコ</t>
    </rPh>
    <rPh sb="1" eb="3">
      <t>コウセイ</t>
    </rPh>
    <rPh sb="3" eb="4">
      <t>ヒ</t>
    </rPh>
    <phoneticPr fontId="2"/>
  </si>
  <si>
    <t>女</t>
    <rPh sb="0" eb="1">
      <t>オンナ</t>
    </rPh>
    <phoneticPr fontId="2"/>
  </si>
  <si>
    <t>女構成比</t>
    <rPh sb="0" eb="1">
      <t>オンナ</t>
    </rPh>
    <rPh sb="1" eb="4">
      <t>コウセイヒ</t>
    </rPh>
    <phoneticPr fontId="2"/>
  </si>
  <si>
    <t>計</t>
    <rPh sb="0" eb="1">
      <t>ケイ</t>
    </rPh>
    <phoneticPr fontId="2"/>
  </si>
  <si>
    <t>構成比</t>
    <rPh sb="0" eb="2">
      <t>コウセイ</t>
    </rPh>
    <rPh sb="2" eb="3">
      <t>ヒ</t>
    </rPh>
    <phoneticPr fontId="2"/>
  </si>
  <si>
    <t>(人)</t>
    <rPh sb="1" eb="2">
      <t>ニン</t>
    </rPh>
    <phoneticPr fontId="2"/>
  </si>
  <si>
    <t>45未満</t>
    <rPh sb="2" eb="4">
      <t>ミマン</t>
    </rPh>
    <phoneticPr fontId="2"/>
  </si>
  <si>
    <t>40未満</t>
    <rPh sb="2" eb="4">
      <t>ミマン</t>
    </rPh>
    <phoneticPr fontId="2"/>
  </si>
  <si>
    <t>35未満</t>
    <rPh sb="2" eb="4">
      <t>ミマン</t>
    </rPh>
    <phoneticPr fontId="2"/>
  </si>
  <si>
    <t>30未満</t>
    <rPh sb="2" eb="4">
      <t>ミマン</t>
    </rPh>
    <phoneticPr fontId="2"/>
  </si>
  <si>
    <t>25未満</t>
    <rPh sb="2" eb="4">
      <t>ミマン</t>
    </rPh>
    <phoneticPr fontId="2"/>
  </si>
  <si>
    <t>20未満</t>
    <rPh sb="2" eb="4">
      <t>ミマン</t>
    </rPh>
    <phoneticPr fontId="2"/>
  </si>
  <si>
    <t>15未満</t>
    <rPh sb="2" eb="4">
      <t>ミマン</t>
    </rPh>
    <phoneticPr fontId="2"/>
  </si>
  <si>
    <t>5未満</t>
    <rPh sb="1" eb="3">
      <t>ミマン</t>
    </rPh>
    <phoneticPr fontId="2"/>
  </si>
  <si>
    <t>95-99</t>
  </si>
  <si>
    <t>90-94</t>
  </si>
  <si>
    <t>85-89</t>
  </si>
  <si>
    <t>80-84</t>
  </si>
  <si>
    <t>75-79</t>
  </si>
  <si>
    <t>70-74</t>
  </si>
  <si>
    <t>65-69</t>
  </si>
  <si>
    <t>60-64</t>
  </si>
  <si>
    <t>55-59</t>
  </si>
  <si>
    <t>50-54</t>
  </si>
  <si>
    <t>45-49</t>
  </si>
  <si>
    <t>40-44</t>
  </si>
  <si>
    <t>35-39</t>
  </si>
  <si>
    <t>30-34</t>
  </si>
  <si>
    <t>25-29</t>
  </si>
  <si>
    <t>20-24</t>
  </si>
  <si>
    <t>15-19</t>
  </si>
  <si>
    <t>10-14</t>
  </si>
  <si>
    <t>5-9</t>
  </si>
  <si>
    <t>0-4</t>
  </si>
  <si>
    <t>諫早地域</t>
    <phoneticPr fontId="2"/>
  </si>
  <si>
    <t>多良見地域</t>
    <rPh sb="0" eb="3">
      <t>タラミ</t>
    </rPh>
    <phoneticPr fontId="2"/>
  </si>
  <si>
    <t>森山地域</t>
    <rPh sb="0" eb="2">
      <t>モリヤマ</t>
    </rPh>
    <rPh sb="2" eb="4">
      <t>チイキ</t>
    </rPh>
    <phoneticPr fontId="2"/>
  </si>
  <si>
    <t>高来地域</t>
    <rPh sb="0" eb="2">
      <t>タカギ</t>
    </rPh>
    <rPh sb="2" eb="4">
      <t>チイキ</t>
    </rPh>
    <phoneticPr fontId="2"/>
  </si>
  <si>
    <t>諫早市</t>
    <rPh sb="0" eb="3">
      <t>イサハヤシ</t>
    </rPh>
    <phoneticPr fontId="2"/>
  </si>
  <si>
    <t>95以上</t>
    <phoneticPr fontId="2"/>
  </si>
  <si>
    <t>90以上</t>
    <phoneticPr fontId="2"/>
  </si>
  <si>
    <t>85以上</t>
    <phoneticPr fontId="2"/>
  </si>
  <si>
    <t>80以上</t>
    <phoneticPr fontId="2"/>
  </si>
  <si>
    <t>75以上</t>
    <phoneticPr fontId="2"/>
  </si>
  <si>
    <t>70以上</t>
    <phoneticPr fontId="2"/>
  </si>
  <si>
    <t>65以上</t>
    <phoneticPr fontId="2"/>
  </si>
  <si>
    <t>60以上</t>
    <phoneticPr fontId="2"/>
  </si>
  <si>
    <t>55以上</t>
    <phoneticPr fontId="2"/>
  </si>
  <si>
    <t>50以上</t>
    <phoneticPr fontId="2"/>
  </si>
  <si>
    <t>45以上</t>
    <phoneticPr fontId="2"/>
  </si>
  <si>
    <t>年齢</t>
    <phoneticPr fontId="2"/>
  </si>
  <si>
    <t>高来地域</t>
    <rPh sb="0" eb="1">
      <t>タカ</t>
    </rPh>
    <rPh sb="1" eb="2">
      <t>ク</t>
    </rPh>
    <rPh sb="2" eb="4">
      <t>チイキ</t>
    </rPh>
    <phoneticPr fontId="2"/>
  </si>
  <si>
    <t>【諫早地域】</t>
    <rPh sb="1" eb="3">
      <t>イサハヤ</t>
    </rPh>
    <rPh sb="3" eb="5">
      <t>チイキ</t>
    </rPh>
    <phoneticPr fontId="2"/>
  </si>
  <si>
    <t>【多良見地域】</t>
    <rPh sb="1" eb="4">
      <t>タラミ</t>
    </rPh>
    <rPh sb="4" eb="6">
      <t>チイキ</t>
    </rPh>
    <phoneticPr fontId="2"/>
  </si>
  <si>
    <t>【森山地域】</t>
    <rPh sb="1" eb="3">
      <t>モリヤマ</t>
    </rPh>
    <rPh sb="3" eb="5">
      <t>チイキ</t>
    </rPh>
    <phoneticPr fontId="2"/>
  </si>
  <si>
    <t>【小長井地域】</t>
    <rPh sb="1" eb="4">
      <t>コナガイ</t>
    </rPh>
    <rPh sb="4" eb="6">
      <t>チイキ</t>
    </rPh>
    <phoneticPr fontId="2"/>
  </si>
  <si>
    <t>【高来地域】</t>
    <rPh sb="1" eb="2">
      <t>タカ</t>
    </rPh>
    <rPh sb="2" eb="3">
      <t>ク</t>
    </rPh>
    <rPh sb="3" eb="5">
      <t>チイキ</t>
    </rPh>
    <phoneticPr fontId="2"/>
  </si>
  <si>
    <t>【飯盛地域】</t>
    <rPh sb="1" eb="3">
      <t>イイモリ</t>
    </rPh>
    <rPh sb="3" eb="5">
      <t>チイキ</t>
    </rPh>
    <phoneticPr fontId="2"/>
  </si>
  <si>
    <t>75-（内数）</t>
    <rPh sb="4" eb="6">
      <t>ウチスウ</t>
    </rPh>
    <phoneticPr fontId="2"/>
  </si>
  <si>
    <t>男</t>
    <rPh sb="0" eb="1">
      <t>オトコ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</si>
</sst>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_-* #,##0_-;\-* #,##0_-;_-* &quot;-&quot;_-;_-@_-"/>
    <numFmt numFmtId="177" formatCode="0.0%"/>
    <numFmt numFmtId="178" formatCode="#,##0;[Red]#,##0"/>
    <numFmt numFmtId="179" formatCode="#,##0;&quot;△ &quot;#,##0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38" fontId="1" fillId="0" borderId="0" applyFont="0" applyFill="0" applyBorder="0" applyAlignment="0" applyProtection="0"/>
    <xf numFmtId="176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1" fillId="0" borderId="0">
      <alignment vertical="center"/>
    </xf>
    <xf numFmtId="0" fontId="3" fillId="0" borderId="0"/>
    <xf numFmtId="0" fontId="3" fillId="0" borderId="0"/>
    <xf numFmtId="0" fontId="1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191">
    <xf numFmtId="0" fontId="0" fillId="0" borderId="0" xfId="0"/>
    <xf numFmtId="38" fontId="0" fillId="0" borderId="0" xfId="0" applyNumberFormat="1"/>
    <xf numFmtId="0" fontId="0" fillId="0" borderId="4" xfId="0" applyBorder="1"/>
    <xf numFmtId="0" fontId="0" fillId="5" borderId="4" xfId="0" applyFill="1" applyBorder="1"/>
    <xf numFmtId="0" fontId="0" fillId="2" borderId="4" xfId="0" applyFill="1" applyBorder="1"/>
    <xf numFmtId="0" fontId="0" fillId="0" borderId="0" xfId="0" applyFill="1"/>
    <xf numFmtId="0" fontId="0" fillId="0" borderId="4" xfId="0" applyFill="1" applyBorder="1"/>
    <xf numFmtId="38" fontId="0" fillId="0" borderId="4" xfId="0" applyNumberFormat="1" applyFill="1" applyBorder="1"/>
    <xf numFmtId="10" fontId="0" fillId="5" borderId="4" xfId="0" applyNumberFormat="1" applyFill="1" applyBorder="1"/>
    <xf numFmtId="0" fontId="0" fillId="6" borderId="4" xfId="0" applyFill="1" applyBorder="1"/>
    <xf numFmtId="10" fontId="0" fillId="6" borderId="4" xfId="0" applyNumberFormat="1" applyFill="1" applyBorder="1"/>
    <xf numFmtId="10" fontId="0" fillId="2" borderId="4" xfId="0" applyNumberFormat="1" applyFill="1" applyBorder="1"/>
    <xf numFmtId="0" fontId="4" fillId="0" borderId="0" xfId="0" applyFont="1"/>
    <xf numFmtId="38" fontId="0" fillId="0" borderId="0" xfId="0" applyNumberFormat="1" applyFill="1" applyBorder="1"/>
    <xf numFmtId="10" fontId="0" fillId="0" borderId="0" xfId="0" applyNumberFormat="1" applyFill="1" applyBorder="1"/>
    <xf numFmtId="10" fontId="0" fillId="0" borderId="4" xfId="0" applyNumberFormat="1" applyFill="1" applyBorder="1"/>
    <xf numFmtId="38" fontId="0" fillId="6" borderId="4" xfId="0" applyNumberFormat="1" applyFill="1" applyBorder="1"/>
    <xf numFmtId="38" fontId="0" fillId="5" borderId="4" xfId="0" applyNumberFormat="1" applyFill="1" applyBorder="1"/>
    <xf numFmtId="38" fontId="0" fillId="2" borderId="4" xfId="0" applyNumberFormat="1" applyFill="1" applyBorder="1"/>
    <xf numFmtId="0" fontId="5" fillId="0" borderId="0" xfId="0" applyFont="1"/>
    <xf numFmtId="0" fontId="6" fillId="0" borderId="4" xfId="0" applyFont="1" applyFill="1" applyBorder="1" applyProtection="1"/>
    <xf numFmtId="38" fontId="6" fillId="0" borderId="4" xfId="1" applyFont="1" applyFill="1" applyBorder="1" applyAlignment="1" applyProtection="1">
      <alignment horizontal="center" shrinkToFit="1"/>
    </xf>
    <xf numFmtId="0" fontId="6" fillId="0" borderId="0" xfId="0" applyFont="1" applyBorder="1" applyProtection="1"/>
    <xf numFmtId="0" fontId="6" fillId="0" borderId="4" xfId="0" applyFont="1" applyFill="1" applyBorder="1" applyAlignment="1" applyProtection="1">
      <alignment horizontal="center" shrinkToFit="1"/>
    </xf>
    <xf numFmtId="0" fontId="6" fillId="0" borderId="5" xfId="0" applyFont="1" applyFill="1" applyBorder="1" applyAlignment="1" applyProtection="1">
      <alignment horizontal="center" shrinkToFit="1"/>
    </xf>
    <xf numFmtId="0" fontId="6" fillId="0" borderId="5" xfId="0" applyFont="1" applyFill="1" applyBorder="1" applyAlignment="1" applyProtection="1">
      <alignment shrinkToFit="1"/>
    </xf>
    <xf numFmtId="56" fontId="6" fillId="0" borderId="5" xfId="0" applyNumberFormat="1" applyFont="1" applyFill="1" applyBorder="1" applyAlignment="1" applyProtection="1">
      <alignment shrinkToFit="1"/>
    </xf>
    <xf numFmtId="38" fontId="6" fillId="0" borderId="5" xfId="1" applyFont="1" applyFill="1" applyBorder="1" applyAlignment="1" applyProtection="1">
      <alignment horizontal="center" shrinkToFit="1"/>
    </xf>
    <xf numFmtId="0" fontId="6" fillId="0" borderId="0" xfId="0" applyFont="1" applyBorder="1" applyAlignment="1" applyProtection="1">
      <alignment shrinkToFit="1"/>
    </xf>
    <xf numFmtId="0" fontId="6" fillId="10" borderId="1" xfId="0" applyFont="1" applyFill="1" applyBorder="1" applyAlignment="1" applyProtection="1">
      <alignment horizontal="center"/>
    </xf>
    <xf numFmtId="38" fontId="6" fillId="0" borderId="0" xfId="1" applyFont="1" applyBorder="1" applyProtection="1"/>
    <xf numFmtId="0" fontId="6" fillId="10" borderId="2" xfId="0" applyFont="1" applyFill="1" applyBorder="1" applyAlignment="1" applyProtection="1">
      <alignment horizontal="center"/>
    </xf>
    <xf numFmtId="0" fontId="6" fillId="10" borderId="3" xfId="0" applyFont="1" applyFill="1" applyBorder="1" applyAlignment="1" applyProtection="1">
      <alignment horizontal="center"/>
    </xf>
    <xf numFmtId="0" fontId="6" fillId="0" borderId="0" xfId="0" applyNumberFormat="1" applyFont="1" applyBorder="1" applyProtection="1"/>
    <xf numFmtId="0" fontId="6" fillId="0" borderId="0" xfId="0" applyFont="1" applyProtection="1"/>
    <xf numFmtId="0" fontId="6" fillId="9" borderId="1" xfId="0" applyFont="1" applyFill="1" applyBorder="1" applyAlignment="1" applyProtection="1">
      <alignment horizontal="center"/>
    </xf>
    <xf numFmtId="38" fontId="6" fillId="9" borderId="5" xfId="1" applyFont="1" applyFill="1" applyBorder="1" applyProtection="1"/>
    <xf numFmtId="38" fontId="6" fillId="9" borderId="1" xfId="1" applyFont="1" applyFill="1" applyBorder="1" applyAlignment="1" applyProtection="1">
      <alignment shrinkToFit="1"/>
    </xf>
    <xf numFmtId="0" fontId="6" fillId="9" borderId="2" xfId="0" applyFont="1" applyFill="1" applyBorder="1" applyAlignment="1" applyProtection="1">
      <alignment horizontal="center"/>
    </xf>
    <xf numFmtId="38" fontId="6" fillId="9" borderId="2" xfId="1" applyFont="1" applyFill="1" applyBorder="1" applyProtection="1"/>
    <xf numFmtId="38" fontId="6" fillId="9" borderId="2" xfId="1" applyFont="1" applyFill="1" applyBorder="1" applyAlignment="1" applyProtection="1">
      <alignment shrinkToFit="1"/>
    </xf>
    <xf numFmtId="0" fontId="6" fillId="9" borderId="3" xfId="0" applyFont="1" applyFill="1" applyBorder="1" applyAlignment="1" applyProtection="1">
      <alignment horizontal="center"/>
    </xf>
    <xf numFmtId="38" fontId="6" fillId="9" borderId="11" xfId="1" applyFont="1" applyFill="1" applyBorder="1" applyProtection="1"/>
    <xf numFmtId="49" fontId="6" fillId="0" borderId="4" xfId="0" applyNumberFormat="1" applyFont="1" applyFill="1" applyBorder="1" applyAlignment="1" applyProtection="1">
      <alignment horizontal="center"/>
    </xf>
    <xf numFmtId="0" fontId="6" fillId="10" borderId="4" xfId="0" applyFont="1" applyFill="1" applyBorder="1" applyAlignment="1" applyProtection="1">
      <alignment horizontal="center"/>
    </xf>
    <xf numFmtId="0" fontId="6" fillId="0" borderId="0" xfId="0" applyFont="1" applyFill="1" applyBorder="1" applyAlignment="1" applyProtection="1">
      <alignment horizontal="center"/>
    </xf>
    <xf numFmtId="0" fontId="6" fillId="0" borderId="1" xfId="0" applyFont="1" applyFill="1" applyBorder="1" applyAlignment="1" applyProtection="1">
      <alignment horizontal="center"/>
    </xf>
    <xf numFmtId="0" fontId="6" fillId="0" borderId="0" xfId="0" applyFont="1" applyFill="1" applyBorder="1" applyProtection="1"/>
    <xf numFmtId="0" fontId="6" fillId="0" borderId="2" xfId="0" applyFont="1" applyFill="1" applyBorder="1" applyAlignment="1" applyProtection="1">
      <alignment horizontal="center"/>
    </xf>
    <xf numFmtId="0" fontId="6" fillId="0" borderId="3" xfId="0" applyFont="1" applyFill="1" applyBorder="1" applyAlignment="1" applyProtection="1">
      <alignment horizontal="center"/>
    </xf>
    <xf numFmtId="0" fontId="6" fillId="0" borderId="0" xfId="0" applyFont="1" applyFill="1" applyProtection="1"/>
    <xf numFmtId="0" fontId="6" fillId="2" borderId="1" xfId="0" applyFont="1" applyFill="1" applyBorder="1" applyAlignment="1" applyProtection="1">
      <alignment horizontal="center"/>
    </xf>
    <xf numFmtId="0" fontId="6" fillId="2" borderId="2" xfId="0" applyFont="1" applyFill="1" applyBorder="1" applyAlignment="1" applyProtection="1">
      <alignment horizontal="center"/>
    </xf>
    <xf numFmtId="0" fontId="6" fillId="2" borderId="3" xfId="0" applyFont="1" applyFill="1" applyBorder="1" applyAlignment="1" applyProtection="1">
      <alignment horizontal="center"/>
    </xf>
    <xf numFmtId="0" fontId="6" fillId="3" borderId="1" xfId="0" applyFont="1" applyFill="1" applyBorder="1" applyAlignment="1" applyProtection="1">
      <alignment horizontal="center"/>
    </xf>
    <xf numFmtId="38" fontId="6" fillId="3" borderId="10" xfId="1" applyFont="1" applyFill="1" applyBorder="1" applyProtection="1"/>
    <xf numFmtId="38" fontId="6" fillId="3" borderId="5" xfId="1" applyFont="1" applyFill="1" applyBorder="1" applyProtection="1"/>
    <xf numFmtId="0" fontId="6" fillId="3" borderId="2" xfId="0" applyFont="1" applyFill="1" applyBorder="1" applyAlignment="1" applyProtection="1">
      <alignment horizontal="center"/>
    </xf>
    <xf numFmtId="38" fontId="6" fillId="3" borderId="2" xfId="1" applyFont="1" applyFill="1" applyBorder="1" applyProtection="1"/>
    <xf numFmtId="0" fontId="6" fillId="3" borderId="3" xfId="0" applyFont="1" applyFill="1" applyBorder="1" applyAlignment="1" applyProtection="1">
      <alignment horizontal="center"/>
    </xf>
    <xf numFmtId="38" fontId="6" fillId="3" borderId="3" xfId="1" applyFont="1" applyFill="1" applyBorder="1" applyProtection="1"/>
    <xf numFmtId="177" fontId="6" fillId="0" borderId="0" xfId="0" applyNumberFormat="1" applyFont="1" applyFill="1" applyBorder="1" applyProtection="1"/>
    <xf numFmtId="38" fontId="6" fillId="3" borderId="1" xfId="1" applyFont="1" applyFill="1" applyBorder="1" applyProtection="1"/>
    <xf numFmtId="177" fontId="6" fillId="3" borderId="1" xfId="0" applyNumberFormat="1" applyFont="1" applyFill="1" applyBorder="1" applyProtection="1"/>
    <xf numFmtId="177" fontId="6" fillId="3" borderId="2" xfId="0" applyNumberFormat="1" applyFont="1" applyFill="1" applyBorder="1" applyProtection="1"/>
    <xf numFmtId="177" fontId="6" fillId="3" borderId="3" xfId="0" applyNumberFormat="1" applyFont="1" applyFill="1" applyBorder="1" applyProtection="1"/>
    <xf numFmtId="38" fontId="6" fillId="0" borderId="4" xfId="1" quotePrefix="1" applyFont="1" applyFill="1" applyBorder="1" applyAlignment="1" applyProtection="1">
      <alignment horizontal="center" shrinkToFit="1"/>
    </xf>
    <xf numFmtId="38" fontId="6" fillId="8" borderId="4" xfId="1" applyFont="1" applyFill="1" applyBorder="1" applyAlignment="1" applyProtection="1">
      <alignment horizontal="center" shrinkToFit="1"/>
    </xf>
    <xf numFmtId="177" fontId="6" fillId="0" borderId="4" xfId="1" applyNumberFormat="1" applyFont="1" applyFill="1" applyBorder="1" applyAlignment="1" applyProtection="1">
      <alignment horizontal="center" shrinkToFit="1"/>
    </xf>
    <xf numFmtId="177" fontId="6" fillId="0" borderId="0" xfId="1" applyNumberFormat="1" applyFont="1" applyFill="1" applyProtection="1"/>
    <xf numFmtId="38" fontId="6" fillId="0" borderId="0" xfId="1" applyFont="1" applyFill="1" applyBorder="1" applyAlignment="1" applyProtection="1">
      <alignment horizontal="center"/>
    </xf>
    <xf numFmtId="38" fontId="6" fillId="0" borderId="1" xfId="1" applyFont="1" applyFill="1" applyBorder="1" applyAlignment="1" applyProtection="1">
      <alignment horizontal="center"/>
    </xf>
    <xf numFmtId="38" fontId="6" fillId="0" borderId="0" xfId="1" applyFont="1" applyFill="1" applyProtection="1"/>
    <xf numFmtId="38" fontId="6" fillId="0" borderId="2" xfId="1" applyFont="1" applyFill="1" applyBorder="1" applyAlignment="1" applyProtection="1">
      <alignment horizontal="center"/>
    </xf>
    <xf numFmtId="38" fontId="6" fillId="0" borderId="3" xfId="1" applyFont="1" applyFill="1" applyBorder="1" applyAlignment="1" applyProtection="1">
      <alignment horizontal="center"/>
    </xf>
    <xf numFmtId="38" fontId="6" fillId="2" borderId="1" xfId="1" applyFont="1" applyFill="1" applyBorder="1" applyAlignment="1" applyProtection="1">
      <alignment horizontal="center"/>
    </xf>
    <xf numFmtId="177" fontId="6" fillId="3" borderId="0" xfId="1" applyNumberFormat="1" applyFont="1" applyFill="1" applyProtection="1"/>
    <xf numFmtId="38" fontId="6" fillId="0" borderId="0" xfId="1" applyFont="1" applyFill="1" applyBorder="1" applyProtection="1"/>
    <xf numFmtId="38" fontId="6" fillId="2" borderId="2" xfId="1" applyFont="1" applyFill="1" applyBorder="1" applyAlignment="1" applyProtection="1">
      <alignment horizontal="center"/>
    </xf>
    <xf numFmtId="38" fontId="6" fillId="2" borderId="3" xfId="1" applyFont="1" applyFill="1" applyBorder="1" applyAlignment="1" applyProtection="1">
      <alignment horizontal="center"/>
    </xf>
    <xf numFmtId="38" fontId="6" fillId="8" borderId="1" xfId="1" applyFont="1" applyFill="1" applyBorder="1" applyAlignment="1" applyProtection="1">
      <alignment horizontal="center"/>
    </xf>
    <xf numFmtId="38" fontId="6" fillId="8" borderId="2" xfId="1" applyFont="1" applyFill="1" applyBorder="1" applyAlignment="1" applyProtection="1">
      <alignment horizontal="center"/>
    </xf>
    <xf numFmtId="38" fontId="6" fillId="8" borderId="3" xfId="1" applyFont="1" applyFill="1" applyBorder="1" applyAlignment="1" applyProtection="1">
      <alignment horizontal="center"/>
    </xf>
    <xf numFmtId="178" fontId="6" fillId="9" borderId="1" xfId="3" applyNumberFormat="1" applyFont="1" applyFill="1" applyBorder="1" applyAlignment="1"/>
    <xf numFmtId="38" fontId="6" fillId="9" borderId="1" xfId="1" applyFont="1" applyFill="1" applyBorder="1" applyProtection="1"/>
    <xf numFmtId="177" fontId="6" fillId="9" borderId="1" xfId="0" applyNumberFormat="1" applyFont="1" applyFill="1" applyBorder="1" applyAlignment="1" applyProtection="1"/>
    <xf numFmtId="38" fontId="6" fillId="0" borderId="0" xfId="1" applyFont="1" applyProtection="1"/>
    <xf numFmtId="178" fontId="6" fillId="9" borderId="2" xfId="3" applyNumberFormat="1" applyFont="1" applyFill="1" applyBorder="1" applyAlignment="1"/>
    <xf numFmtId="177" fontId="6" fillId="9" borderId="2" xfId="0" applyNumberFormat="1" applyFont="1" applyFill="1" applyBorder="1" applyAlignment="1" applyProtection="1"/>
    <xf numFmtId="178" fontId="6" fillId="9" borderId="3" xfId="3" applyNumberFormat="1" applyFont="1" applyFill="1" applyBorder="1" applyAlignment="1"/>
    <xf numFmtId="38" fontId="6" fillId="9" borderId="3" xfId="1" applyFont="1" applyFill="1" applyBorder="1" applyProtection="1"/>
    <xf numFmtId="177" fontId="6" fillId="9" borderId="3" xfId="0" applyNumberFormat="1" applyFont="1" applyFill="1" applyBorder="1" applyAlignment="1" applyProtection="1"/>
    <xf numFmtId="178" fontId="6" fillId="0" borderId="12" xfId="3" applyNumberFormat="1" applyFont="1" applyFill="1" applyBorder="1" applyAlignment="1"/>
    <xf numFmtId="177" fontId="6" fillId="0" borderId="0" xfId="1" applyNumberFormat="1" applyFont="1" applyProtection="1"/>
    <xf numFmtId="178" fontId="6" fillId="0" borderId="0" xfId="3" applyNumberFormat="1" applyFont="1" applyFill="1" applyBorder="1" applyAlignment="1"/>
    <xf numFmtId="178" fontId="6" fillId="0" borderId="0" xfId="3" applyNumberFormat="1" applyFont="1" applyFill="1" applyBorder="1"/>
    <xf numFmtId="178" fontId="6" fillId="2" borderId="0" xfId="3" applyNumberFormat="1" applyFont="1" applyFill="1" applyBorder="1"/>
    <xf numFmtId="0" fontId="6" fillId="0" borderId="4" xfId="0" applyFont="1" applyFill="1" applyBorder="1" applyAlignment="1" applyProtection="1">
      <alignment horizontal="center"/>
    </xf>
    <xf numFmtId="178" fontId="6" fillId="10" borderId="1" xfId="3" applyNumberFormat="1" applyFont="1" applyFill="1" applyBorder="1"/>
    <xf numFmtId="38" fontId="6" fillId="10" borderId="1" xfId="1" applyFont="1" applyFill="1" applyBorder="1" applyAlignment="1" applyProtection="1">
      <alignment shrinkToFit="1"/>
    </xf>
    <xf numFmtId="178" fontId="6" fillId="10" borderId="2" xfId="3" applyNumberFormat="1" applyFont="1" applyFill="1" applyBorder="1"/>
    <xf numFmtId="38" fontId="6" fillId="10" borderId="2" xfId="1" applyFont="1" applyFill="1" applyBorder="1" applyAlignment="1" applyProtection="1">
      <alignment shrinkToFit="1"/>
    </xf>
    <xf numFmtId="178" fontId="6" fillId="10" borderId="3" xfId="3" applyNumberFormat="1" applyFont="1" applyFill="1" applyBorder="1"/>
    <xf numFmtId="0" fontId="6" fillId="10" borderId="1" xfId="3" applyNumberFormat="1" applyFont="1" applyFill="1" applyBorder="1"/>
    <xf numFmtId="0" fontId="6" fillId="10" borderId="2" xfId="3" applyNumberFormat="1" applyFont="1" applyFill="1" applyBorder="1"/>
    <xf numFmtId="0" fontId="6" fillId="10" borderId="3" xfId="3" applyNumberFormat="1" applyFont="1" applyFill="1" applyBorder="1"/>
    <xf numFmtId="178" fontId="6" fillId="0" borderId="1" xfId="3" applyNumberFormat="1" applyFont="1" applyFill="1" applyBorder="1"/>
    <xf numFmtId="178" fontId="6" fillId="10" borderId="1" xfId="16" applyNumberFormat="1" applyFont="1" applyFill="1" applyBorder="1"/>
    <xf numFmtId="178" fontId="6" fillId="0" borderId="2" xfId="3" applyNumberFormat="1" applyFont="1" applyFill="1" applyBorder="1"/>
    <xf numFmtId="178" fontId="6" fillId="10" borderId="2" xfId="16" applyNumberFormat="1" applyFont="1" applyFill="1" applyBorder="1"/>
    <xf numFmtId="178" fontId="6" fillId="0" borderId="3" xfId="3" applyNumberFormat="1" applyFont="1" applyFill="1" applyBorder="1"/>
    <xf numFmtId="178" fontId="6" fillId="10" borderId="3" xfId="16" applyNumberFormat="1" applyFont="1" applyFill="1" applyBorder="1"/>
    <xf numFmtId="178" fontId="6" fillId="0" borderId="8" xfId="3" applyNumberFormat="1" applyFont="1" applyFill="1" applyBorder="1"/>
    <xf numFmtId="178" fontId="6" fillId="10" borderId="8" xfId="16" applyNumberFormat="1" applyFont="1" applyFill="1" applyBorder="1"/>
    <xf numFmtId="38" fontId="6" fillId="2" borderId="5" xfId="1" applyFont="1" applyFill="1" applyBorder="1" applyProtection="1"/>
    <xf numFmtId="38" fontId="6" fillId="8" borderId="5" xfId="1" applyFont="1" applyFill="1" applyBorder="1" applyProtection="1"/>
    <xf numFmtId="38" fontId="6" fillId="2" borderId="2" xfId="1" applyFont="1" applyFill="1" applyBorder="1" applyProtection="1"/>
    <xf numFmtId="38" fontId="6" fillId="8" borderId="2" xfId="1" applyFont="1" applyFill="1" applyBorder="1" applyProtection="1"/>
    <xf numFmtId="38" fontId="6" fillId="2" borderId="8" xfId="1" applyFont="1" applyFill="1" applyBorder="1" applyProtection="1"/>
    <xf numFmtId="38" fontId="6" fillId="8" borderId="8" xfId="1" applyFont="1" applyFill="1" applyBorder="1" applyProtection="1"/>
    <xf numFmtId="178" fontId="6" fillId="0" borderId="1" xfId="3" applyNumberFormat="1" applyFont="1" applyFill="1" applyBorder="1" applyAlignment="1"/>
    <xf numFmtId="38" fontId="6" fillId="10" borderId="5" xfId="1" applyFont="1" applyFill="1" applyBorder="1" applyProtection="1"/>
    <xf numFmtId="178" fontId="6" fillId="0" borderId="2" xfId="3" applyNumberFormat="1" applyFont="1" applyFill="1" applyBorder="1" applyAlignment="1"/>
    <xf numFmtId="38" fontId="6" fillId="10" borderId="2" xfId="1" applyFont="1" applyFill="1" applyBorder="1" applyProtection="1"/>
    <xf numFmtId="178" fontId="6" fillId="0" borderId="3" xfId="3" applyNumberFormat="1" applyFont="1" applyFill="1" applyBorder="1" applyAlignment="1"/>
    <xf numFmtId="38" fontId="6" fillId="10" borderId="8" xfId="1" applyFont="1" applyFill="1" applyBorder="1" applyProtection="1"/>
    <xf numFmtId="178" fontId="6" fillId="8" borderId="1" xfId="3" applyNumberFormat="1" applyFont="1" applyFill="1" applyBorder="1"/>
    <xf numFmtId="178" fontId="6" fillId="8" borderId="2" xfId="3" applyNumberFormat="1" applyFont="1" applyFill="1" applyBorder="1"/>
    <xf numFmtId="178" fontId="6" fillId="8" borderId="3" xfId="3" applyNumberFormat="1" applyFont="1" applyFill="1" applyBorder="1"/>
    <xf numFmtId="178" fontId="6" fillId="0" borderId="11" xfId="3" applyNumberFormat="1" applyFont="1" applyFill="1" applyBorder="1"/>
    <xf numFmtId="177" fontId="6" fillId="0" borderId="5" xfId="0" applyNumberFormat="1" applyFont="1" applyFill="1" applyBorder="1" applyProtection="1"/>
    <xf numFmtId="177" fontId="6" fillId="0" borderId="2" xfId="0" applyNumberFormat="1" applyFont="1" applyFill="1" applyBorder="1" applyProtection="1"/>
    <xf numFmtId="177" fontId="6" fillId="0" borderId="8" xfId="0" applyNumberFormat="1" applyFont="1" applyFill="1" applyBorder="1" applyProtection="1"/>
    <xf numFmtId="177" fontId="6" fillId="7" borderId="1" xfId="0" applyNumberFormat="1" applyFont="1" applyFill="1" applyBorder="1" applyProtection="1"/>
    <xf numFmtId="177" fontId="6" fillId="7" borderId="2" xfId="0" applyNumberFormat="1" applyFont="1" applyFill="1" applyBorder="1" applyProtection="1"/>
    <xf numFmtId="177" fontId="6" fillId="7" borderId="3" xfId="0" applyNumberFormat="1" applyFont="1" applyFill="1" applyBorder="1" applyProtection="1"/>
    <xf numFmtId="38" fontId="6" fillId="8" borderId="1" xfId="1" applyFont="1" applyFill="1" applyBorder="1" applyProtection="1"/>
    <xf numFmtId="38" fontId="6" fillId="8" borderId="3" xfId="1" applyFont="1" applyFill="1" applyBorder="1" applyProtection="1"/>
    <xf numFmtId="179" fontId="6" fillId="0" borderId="1" xfId="2" applyNumberFormat="1" applyFont="1" applyFill="1" applyBorder="1"/>
    <xf numFmtId="179" fontId="6" fillId="0" borderId="8" xfId="2" applyNumberFormat="1" applyFont="1" applyFill="1" applyBorder="1"/>
    <xf numFmtId="179" fontId="6" fillId="0" borderId="11" xfId="2" applyNumberFormat="1" applyFont="1" applyFill="1" applyBorder="1"/>
    <xf numFmtId="179" fontId="6" fillId="2" borderId="5" xfId="1" applyNumberFormat="1" applyFont="1" applyFill="1" applyBorder="1" applyProtection="1"/>
    <xf numFmtId="179" fontId="6" fillId="8" borderId="1" xfId="1" applyNumberFormat="1" applyFont="1" applyFill="1" applyBorder="1" applyProtection="1"/>
    <xf numFmtId="179" fontId="6" fillId="2" borderId="2" xfId="1" applyNumberFormat="1" applyFont="1" applyFill="1" applyBorder="1" applyProtection="1"/>
    <xf numFmtId="179" fontId="6" fillId="8" borderId="2" xfId="1" applyNumberFormat="1" applyFont="1" applyFill="1" applyBorder="1" applyProtection="1"/>
    <xf numFmtId="179" fontId="6" fillId="2" borderId="8" xfId="1" applyNumberFormat="1" applyFont="1" applyFill="1" applyBorder="1" applyProtection="1"/>
    <xf numFmtId="179" fontId="6" fillId="8" borderId="3" xfId="1" applyNumberFormat="1" applyFont="1" applyFill="1" applyBorder="1" applyProtection="1"/>
    <xf numFmtId="38" fontId="6" fillId="2" borderId="1" xfId="1" applyFont="1" applyFill="1" applyBorder="1" applyProtection="1"/>
    <xf numFmtId="38" fontId="6" fillId="2" borderId="3" xfId="1" applyFont="1" applyFill="1" applyBorder="1" applyProtection="1"/>
    <xf numFmtId="38" fontId="6" fillId="0" borderId="5" xfId="1" applyFont="1" applyFill="1" applyBorder="1" applyProtection="1"/>
    <xf numFmtId="177" fontId="6" fillId="0" borderId="1" xfId="0" applyNumberFormat="1" applyFont="1" applyFill="1" applyBorder="1" applyProtection="1"/>
    <xf numFmtId="177" fontId="6" fillId="4" borderId="6" xfId="0" applyNumberFormat="1" applyFont="1" applyFill="1" applyBorder="1" applyProtection="1"/>
    <xf numFmtId="38" fontId="6" fillId="0" borderId="2" xfId="1" applyFont="1" applyFill="1" applyBorder="1" applyProtection="1"/>
    <xf numFmtId="177" fontId="6" fillId="4" borderId="7" xfId="0" applyNumberFormat="1" applyFont="1" applyFill="1" applyBorder="1" applyProtection="1"/>
    <xf numFmtId="38" fontId="6" fillId="0" borderId="8" xfId="1" applyFont="1" applyFill="1" applyBorder="1" applyProtection="1"/>
    <xf numFmtId="177" fontId="6" fillId="4" borderId="9" xfId="0" applyNumberFormat="1" applyFont="1" applyFill="1" applyBorder="1" applyProtection="1"/>
    <xf numFmtId="177" fontId="6" fillId="8" borderId="1" xfId="0" applyNumberFormat="1" applyFont="1" applyFill="1" applyBorder="1" applyProtection="1"/>
    <xf numFmtId="177" fontId="6" fillId="8" borderId="2" xfId="0" applyNumberFormat="1" applyFont="1" applyFill="1" applyBorder="1" applyProtection="1"/>
    <xf numFmtId="177" fontId="6" fillId="8" borderId="3" xfId="0" applyNumberFormat="1" applyFont="1" applyFill="1" applyBorder="1" applyProtection="1"/>
    <xf numFmtId="178" fontId="6" fillId="8" borderId="1" xfId="3" applyNumberFormat="1" applyFont="1" applyFill="1" applyBorder="1" applyAlignment="1"/>
    <xf numFmtId="178" fontId="6" fillId="8" borderId="2" xfId="3" applyNumberFormat="1" applyFont="1" applyFill="1" applyBorder="1" applyAlignment="1"/>
    <xf numFmtId="178" fontId="6" fillId="8" borderId="3" xfId="3" applyNumberFormat="1" applyFont="1" applyFill="1" applyBorder="1" applyAlignment="1"/>
    <xf numFmtId="179" fontId="7" fillId="2" borderId="1" xfId="0" applyNumberFormat="1" applyFont="1" applyFill="1" applyBorder="1"/>
    <xf numFmtId="177" fontId="7" fillId="2" borderId="1" xfId="0" applyNumberFormat="1" applyFont="1" applyFill="1" applyBorder="1"/>
    <xf numFmtId="179" fontId="7" fillId="2" borderId="8" xfId="0" applyNumberFormat="1" applyFont="1" applyFill="1" applyBorder="1"/>
    <xf numFmtId="177" fontId="7" fillId="2" borderId="2" xfId="0" applyNumberFormat="1" applyFont="1" applyFill="1" applyBorder="1"/>
    <xf numFmtId="179" fontId="7" fillId="2" borderId="11" xfId="0" applyNumberFormat="1" applyFont="1" applyFill="1" applyBorder="1" applyAlignment="1">
      <alignment shrinkToFit="1"/>
    </xf>
    <xf numFmtId="177" fontId="7" fillId="2" borderId="3" xfId="0" applyNumberFormat="1" applyFont="1" applyFill="1" applyBorder="1"/>
    <xf numFmtId="177" fontId="6" fillId="8" borderId="1" xfId="0" applyNumberFormat="1" applyFont="1" applyFill="1" applyBorder="1" applyAlignment="1" applyProtection="1"/>
    <xf numFmtId="177" fontId="6" fillId="8" borderId="2" xfId="0" applyNumberFormat="1" applyFont="1" applyFill="1" applyBorder="1" applyAlignment="1" applyProtection="1"/>
    <xf numFmtId="177" fontId="6" fillId="8" borderId="3" xfId="0" applyNumberFormat="1" applyFont="1" applyFill="1" applyBorder="1" applyAlignment="1" applyProtection="1"/>
    <xf numFmtId="0" fontId="6" fillId="9" borderId="4" xfId="0" applyFont="1" applyFill="1" applyBorder="1" applyAlignment="1" applyProtection="1">
      <alignment horizontal="center" vertical="center" wrapText="1"/>
    </xf>
    <xf numFmtId="0" fontId="6" fillId="9" borderId="4" xfId="0" applyFont="1" applyFill="1" applyBorder="1" applyAlignment="1" applyProtection="1">
      <alignment horizontal="center" vertical="center"/>
    </xf>
    <xf numFmtId="0" fontId="6" fillId="10" borderId="4" xfId="0" applyFont="1" applyFill="1" applyBorder="1" applyAlignment="1" applyProtection="1">
      <alignment horizontal="center" vertical="center" shrinkToFit="1"/>
    </xf>
    <xf numFmtId="0" fontId="6" fillId="0" borderId="4" xfId="0" applyFont="1" applyFill="1" applyBorder="1" applyAlignment="1" applyProtection="1">
      <alignment horizontal="center"/>
    </xf>
    <xf numFmtId="0" fontId="6" fillId="0" borderId="5" xfId="0" applyFont="1" applyFill="1" applyBorder="1" applyAlignment="1" applyProtection="1">
      <alignment horizontal="center" vertical="center" wrapText="1"/>
    </xf>
    <xf numFmtId="0" fontId="6" fillId="0" borderId="13" xfId="0" applyFont="1" applyFill="1" applyBorder="1" applyAlignment="1" applyProtection="1">
      <alignment horizontal="center" vertical="center" wrapText="1"/>
    </xf>
    <xf numFmtId="0" fontId="6" fillId="0" borderId="11" xfId="0" applyFont="1" applyFill="1" applyBorder="1" applyAlignment="1" applyProtection="1">
      <alignment horizontal="center" vertical="center" wrapText="1"/>
    </xf>
    <xf numFmtId="0" fontId="6" fillId="2" borderId="5" xfId="0" applyFont="1" applyFill="1" applyBorder="1" applyAlignment="1" applyProtection="1">
      <alignment horizontal="center" vertical="center" wrapText="1"/>
    </xf>
    <xf numFmtId="0" fontId="6" fillId="2" borderId="13" xfId="0" applyFont="1" applyFill="1" applyBorder="1" applyAlignment="1" applyProtection="1">
      <alignment horizontal="center" vertical="center" wrapText="1"/>
    </xf>
    <xf numFmtId="0" fontId="6" fillId="2" borderId="11" xfId="0" applyFont="1" applyFill="1" applyBorder="1" applyAlignment="1" applyProtection="1">
      <alignment horizontal="center" vertical="center" wrapText="1"/>
    </xf>
    <xf numFmtId="0" fontId="6" fillId="2" borderId="4" xfId="0" applyFont="1" applyFill="1" applyBorder="1" applyAlignment="1" applyProtection="1">
      <alignment horizontal="center" vertical="center" wrapText="1"/>
    </xf>
    <xf numFmtId="0" fontId="6" fillId="2" borderId="4" xfId="0" applyFont="1" applyFill="1" applyBorder="1" applyAlignment="1" applyProtection="1">
      <alignment horizontal="center" vertical="center"/>
    </xf>
    <xf numFmtId="38" fontId="6" fillId="0" borderId="5" xfId="1" applyFont="1" applyFill="1" applyBorder="1" applyAlignment="1" applyProtection="1">
      <alignment horizontal="center" vertical="center" wrapText="1"/>
    </xf>
    <xf numFmtId="38" fontId="6" fillId="0" borderId="13" xfId="1" applyFont="1" applyFill="1" applyBorder="1" applyAlignment="1" applyProtection="1">
      <alignment horizontal="center" vertical="center" wrapText="1"/>
    </xf>
    <xf numFmtId="38" fontId="6" fillId="0" borderId="11" xfId="1" applyFont="1" applyFill="1" applyBorder="1" applyAlignment="1" applyProtection="1">
      <alignment horizontal="center" vertical="center" wrapText="1"/>
    </xf>
    <xf numFmtId="38" fontId="6" fillId="8" borderId="4" xfId="1" applyFont="1" applyFill="1" applyBorder="1" applyAlignment="1" applyProtection="1">
      <alignment horizontal="center" vertical="center" wrapText="1"/>
    </xf>
    <xf numFmtId="38" fontId="6" fillId="8" borderId="4" xfId="1" applyFont="1" applyFill="1" applyBorder="1" applyAlignment="1" applyProtection="1">
      <alignment horizontal="center" vertical="center"/>
    </xf>
    <xf numFmtId="38" fontId="6" fillId="2" borderId="4" xfId="1" applyFont="1" applyFill="1" applyBorder="1" applyAlignment="1" applyProtection="1">
      <alignment horizontal="center" vertical="center" wrapText="1"/>
    </xf>
    <xf numFmtId="38" fontId="6" fillId="2" borderId="4" xfId="1" applyFont="1" applyFill="1" applyBorder="1" applyAlignment="1" applyProtection="1">
      <alignment horizontal="center" vertical="center"/>
    </xf>
    <xf numFmtId="38" fontId="6" fillId="0" borderId="4" xfId="1" applyFont="1" applyFill="1" applyBorder="1" applyAlignment="1" applyProtection="1">
      <alignment horizontal="center"/>
    </xf>
  </cellXfs>
  <cellStyles count="17">
    <cellStyle name="桁区切り" xfId="1" builtinId="6"/>
    <cellStyle name="桁区切り 2" xfId="2"/>
    <cellStyle name="標準" xfId="0" builtinId="0"/>
    <cellStyle name="標準 2" xfId="3"/>
    <cellStyle name="標準 2 2" xfId="4"/>
    <cellStyle name="標準 2_各歳集計表" xfId="5"/>
    <cellStyle name="標準 3" xfId="6"/>
    <cellStyle name="標準 3 2" xfId="7"/>
    <cellStyle name="標準 3 3" xfId="8"/>
    <cellStyle name="標準 4" xfId="9"/>
    <cellStyle name="標準 4 2" xfId="10"/>
    <cellStyle name="標準 5" xfId="11"/>
    <cellStyle name="標準 6" xfId="12"/>
    <cellStyle name="標準 7" xfId="13"/>
    <cellStyle name="標準 8" xfId="14"/>
    <cellStyle name="標準 9" xfId="15"/>
    <cellStyle name="標準_地区別10歳毎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09489198465577"/>
          <c:y val="3.139012385356592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5.7851395304416603E-2"/>
          <c:y val="6.5022421524663671E-2"/>
          <c:w val="0.73553916887043969"/>
          <c:h val="0.87443946188340804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'地域毎人口ピラミッド（人数）①'!$L$4:$L$24</c:f>
              <c:numCache>
                <c:formatCode>#,##0_);[Red]\(#,##0\)</c:formatCode>
                <c:ptCount val="21"/>
                <c:pt idx="0">
                  <c:v>6</c:v>
                </c:pt>
                <c:pt idx="1">
                  <c:v>84</c:v>
                </c:pt>
                <c:pt idx="2">
                  <c:v>392</c:v>
                </c:pt>
                <c:pt idx="3">
                  <c:v>1081</c:v>
                </c:pt>
                <c:pt idx="4">
                  <c:v>1607</c:v>
                </c:pt>
                <c:pt idx="5">
                  <c:v>2183</c:v>
                </c:pt>
                <c:pt idx="6">
                  <c:v>3048</c:v>
                </c:pt>
                <c:pt idx="7">
                  <c:v>2899</c:v>
                </c:pt>
                <c:pt idx="8">
                  <c:v>2811</c:v>
                </c:pt>
                <c:pt idx="9">
                  <c:v>2764</c:v>
                </c:pt>
                <c:pt idx="10">
                  <c:v>3132</c:v>
                </c:pt>
                <c:pt idx="11">
                  <c:v>3186</c:v>
                </c:pt>
                <c:pt idx="12">
                  <c:v>2875</c:v>
                </c:pt>
                <c:pt idx="13">
                  <c:v>2523</c:v>
                </c:pt>
                <c:pt idx="14">
                  <c:v>2120</c:v>
                </c:pt>
                <c:pt idx="15">
                  <c:v>1971</c:v>
                </c:pt>
                <c:pt idx="16">
                  <c:v>1976</c:v>
                </c:pt>
                <c:pt idx="17">
                  <c:v>2380</c:v>
                </c:pt>
                <c:pt idx="18">
                  <c:v>2462</c:v>
                </c:pt>
                <c:pt idx="19">
                  <c:v>2208</c:v>
                </c:pt>
                <c:pt idx="20">
                  <c:v>1816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F53-4C23-AFAF-3DFEBAED18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23198808"/>
        <c:axId val="423198024"/>
      </c:barChart>
      <c:catAx>
        <c:axId val="423198808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31980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3198024"/>
        <c:scaling>
          <c:orientation val="maxMin"/>
          <c:max val="40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3198808"/>
        <c:crosses val="autoZero"/>
        <c:crossBetween val="between"/>
        <c:majorUnit val="10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49131960914"/>
          <c:y val="3.153153800980357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261450990311339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'地域毎人口ピラミッド（人数）①'!$N$124:$N$144</c:f>
              <c:numCache>
                <c:formatCode>#,##0_);[Red]\(#,##0\)</c:formatCode>
                <c:ptCount val="21"/>
                <c:pt idx="0">
                  <c:v>15</c:v>
                </c:pt>
                <c:pt idx="1">
                  <c:v>68</c:v>
                </c:pt>
                <c:pt idx="2">
                  <c:v>167</c:v>
                </c:pt>
                <c:pt idx="3">
                  <c:v>266</c:v>
                </c:pt>
                <c:pt idx="4">
                  <c:v>302</c:v>
                </c:pt>
                <c:pt idx="5">
                  <c:v>320</c:v>
                </c:pt>
                <c:pt idx="6">
                  <c:v>439</c:v>
                </c:pt>
                <c:pt idx="7">
                  <c:v>387</c:v>
                </c:pt>
                <c:pt idx="8">
                  <c:v>428</c:v>
                </c:pt>
                <c:pt idx="9">
                  <c:v>315</c:v>
                </c:pt>
                <c:pt idx="10">
                  <c:v>267</c:v>
                </c:pt>
                <c:pt idx="11">
                  <c:v>292</c:v>
                </c:pt>
                <c:pt idx="12">
                  <c:v>272</c:v>
                </c:pt>
                <c:pt idx="13">
                  <c:v>208</c:v>
                </c:pt>
                <c:pt idx="14">
                  <c:v>187</c:v>
                </c:pt>
                <c:pt idx="15">
                  <c:v>135</c:v>
                </c:pt>
                <c:pt idx="16">
                  <c:v>159</c:v>
                </c:pt>
                <c:pt idx="17">
                  <c:v>171</c:v>
                </c:pt>
                <c:pt idx="18">
                  <c:v>196</c:v>
                </c:pt>
                <c:pt idx="19">
                  <c:v>167</c:v>
                </c:pt>
                <c:pt idx="20">
                  <c:v>126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D6E-4F7E-BC47-36D40426F6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22565464"/>
        <c:axId val="422564288"/>
      </c:barChart>
      <c:catAx>
        <c:axId val="422565464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25642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2564288"/>
        <c:scaling>
          <c:orientation val="minMax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2565464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57437880145221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5576467169261017E-2"/>
          <c:y val="6.5315458974387175E-2"/>
          <c:w val="0.75067122396429908"/>
          <c:h val="0.87387579593318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'地域毎人口ピラミッド（人数）①'!$L$154:$L$174</c:f>
              <c:numCache>
                <c:formatCode>#,##0_);[Red]\(#,##0\)</c:formatCode>
                <c:ptCount val="21"/>
                <c:pt idx="0">
                  <c:v>1</c:v>
                </c:pt>
                <c:pt idx="1">
                  <c:v>11</c:v>
                </c:pt>
                <c:pt idx="2">
                  <c:v>29</c:v>
                </c:pt>
                <c:pt idx="3">
                  <c:v>71</c:v>
                </c:pt>
                <c:pt idx="4">
                  <c:v>82</c:v>
                </c:pt>
                <c:pt idx="5">
                  <c:v>134</c:v>
                </c:pt>
                <c:pt idx="6">
                  <c:v>206</c:v>
                </c:pt>
                <c:pt idx="7">
                  <c:v>236</c:v>
                </c:pt>
                <c:pt idx="8">
                  <c:v>224</c:v>
                </c:pt>
                <c:pt idx="9">
                  <c:v>170</c:v>
                </c:pt>
                <c:pt idx="10">
                  <c:v>124</c:v>
                </c:pt>
                <c:pt idx="11">
                  <c:v>126</c:v>
                </c:pt>
                <c:pt idx="12">
                  <c:v>107</c:v>
                </c:pt>
                <c:pt idx="13">
                  <c:v>90</c:v>
                </c:pt>
                <c:pt idx="14">
                  <c:v>62</c:v>
                </c:pt>
                <c:pt idx="15">
                  <c:v>56</c:v>
                </c:pt>
                <c:pt idx="16">
                  <c:v>85</c:v>
                </c:pt>
                <c:pt idx="17">
                  <c:v>80</c:v>
                </c:pt>
                <c:pt idx="18">
                  <c:v>87</c:v>
                </c:pt>
                <c:pt idx="19">
                  <c:v>65</c:v>
                </c:pt>
                <c:pt idx="20">
                  <c:v>46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3F0-4654-9F7A-02171C5B14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22567424"/>
        <c:axId val="422567032"/>
      </c:barChart>
      <c:catAx>
        <c:axId val="422567424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25670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2567032"/>
        <c:scaling>
          <c:orientation val="maxMin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2567424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57437880145221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5.6300341797322434E-2"/>
          <c:y val="6.5315458974387175E-2"/>
          <c:w val="0.76943800456340661"/>
          <c:h val="0.8761280531391935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'地域毎人口ピラミッド（人数）①'!$L$184:$L$204</c:f>
              <c:numCache>
                <c:formatCode>#,##0_);[Red]\(#,##0\)</c:formatCode>
                <c:ptCount val="21"/>
                <c:pt idx="0">
                  <c:v>8</c:v>
                </c:pt>
                <c:pt idx="1">
                  <c:v>137</c:v>
                </c:pt>
                <c:pt idx="2">
                  <c:v>604</c:v>
                </c:pt>
                <c:pt idx="3">
                  <c:v>1605</c:v>
                </c:pt>
                <c:pt idx="4">
                  <c:v>2437</c:v>
                </c:pt>
                <c:pt idx="5">
                  <c:v>3373</c:v>
                </c:pt>
                <c:pt idx="6">
                  <c:v>4981</c:v>
                </c:pt>
                <c:pt idx="7">
                  <c:v>4642</c:v>
                </c:pt>
                <c:pt idx="8">
                  <c:v>4339</c:v>
                </c:pt>
                <c:pt idx="9">
                  <c:v>4078</c:v>
                </c:pt>
                <c:pt idx="10">
                  <c:v>4415</c:v>
                </c:pt>
                <c:pt idx="11">
                  <c:v>4457</c:v>
                </c:pt>
                <c:pt idx="12">
                  <c:v>4007</c:v>
                </c:pt>
                <c:pt idx="13">
                  <c:v>3561</c:v>
                </c:pt>
                <c:pt idx="14">
                  <c:v>2993</c:v>
                </c:pt>
                <c:pt idx="15">
                  <c:v>2739</c:v>
                </c:pt>
                <c:pt idx="16">
                  <c:v>2750</c:v>
                </c:pt>
                <c:pt idx="17">
                  <c:v>3326</c:v>
                </c:pt>
                <c:pt idx="18">
                  <c:v>3404</c:v>
                </c:pt>
                <c:pt idx="19">
                  <c:v>3104</c:v>
                </c:pt>
                <c:pt idx="20">
                  <c:v>2572</c:v>
                </c:pt>
              </c:numCache>
            </c:numRef>
          </c:cat>
          <c:val>
            <c:numRef>
              <c:f>'地域毎人口ピラミッド（人数）①'!$L$184:$L$204</c:f>
              <c:numCache>
                <c:formatCode>#,##0_);[Red]\(#,##0\)</c:formatCode>
                <c:ptCount val="21"/>
                <c:pt idx="0">
                  <c:v>8</c:v>
                </c:pt>
                <c:pt idx="1">
                  <c:v>137</c:v>
                </c:pt>
                <c:pt idx="2">
                  <c:v>604</c:v>
                </c:pt>
                <c:pt idx="3">
                  <c:v>1605</c:v>
                </c:pt>
                <c:pt idx="4">
                  <c:v>2437</c:v>
                </c:pt>
                <c:pt idx="5">
                  <c:v>3373</c:v>
                </c:pt>
                <c:pt idx="6">
                  <c:v>4981</c:v>
                </c:pt>
                <c:pt idx="7">
                  <c:v>4642</c:v>
                </c:pt>
                <c:pt idx="8">
                  <c:v>4339</c:v>
                </c:pt>
                <c:pt idx="9">
                  <c:v>4078</c:v>
                </c:pt>
                <c:pt idx="10">
                  <c:v>4415</c:v>
                </c:pt>
                <c:pt idx="11">
                  <c:v>4457</c:v>
                </c:pt>
                <c:pt idx="12">
                  <c:v>4007</c:v>
                </c:pt>
                <c:pt idx="13">
                  <c:v>3561</c:v>
                </c:pt>
                <c:pt idx="14">
                  <c:v>2993</c:v>
                </c:pt>
                <c:pt idx="15">
                  <c:v>2739</c:v>
                </c:pt>
                <c:pt idx="16">
                  <c:v>2750</c:v>
                </c:pt>
                <c:pt idx="17">
                  <c:v>3326</c:v>
                </c:pt>
                <c:pt idx="18">
                  <c:v>3404</c:v>
                </c:pt>
                <c:pt idx="19">
                  <c:v>3104</c:v>
                </c:pt>
                <c:pt idx="20">
                  <c:v>2572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5AD-48D8-80A6-87DC6C084F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22566640"/>
        <c:axId val="422564680"/>
      </c:barChart>
      <c:catAx>
        <c:axId val="422566640"/>
        <c:scaling>
          <c:orientation val="maxMin"/>
        </c:scaling>
        <c:delete val="0"/>
        <c:axPos val="r"/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25646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2564680"/>
        <c:scaling>
          <c:orientation val="maxMin"/>
          <c:max val="65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2566640"/>
        <c:crosses val="autoZero"/>
        <c:crossBetween val="between"/>
        <c:majorUnit val="10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58685602365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9459564320582132"/>
          <c:h val="0.86486676710912669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'地域毎人口ピラミッド（人数）①'!$K$184:$K$204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'地域毎人口ピラミッド（人数）①'!$N$184:$N$204</c:f>
              <c:numCache>
                <c:formatCode>#,##0_);[Red]\(#,##0\)</c:formatCode>
                <c:ptCount val="21"/>
                <c:pt idx="0">
                  <c:v>111</c:v>
                </c:pt>
                <c:pt idx="1">
                  <c:v>647</c:v>
                </c:pt>
                <c:pt idx="2">
                  <c:v>1735</c:v>
                </c:pt>
                <c:pt idx="3">
                  <c:v>2895</c:v>
                </c:pt>
                <c:pt idx="4">
                  <c:v>3671</c:v>
                </c:pt>
                <c:pt idx="5">
                  <c:v>4197</c:v>
                </c:pt>
                <c:pt idx="6">
                  <c:v>5683</c:v>
                </c:pt>
                <c:pt idx="7">
                  <c:v>4816</c:v>
                </c:pt>
                <c:pt idx="8">
                  <c:v>4735</c:v>
                </c:pt>
                <c:pt idx="9">
                  <c:v>4557</c:v>
                </c:pt>
                <c:pt idx="10">
                  <c:v>4718</c:v>
                </c:pt>
                <c:pt idx="11">
                  <c:v>4529</c:v>
                </c:pt>
                <c:pt idx="12">
                  <c:v>4115</c:v>
                </c:pt>
                <c:pt idx="13">
                  <c:v>3625</c:v>
                </c:pt>
                <c:pt idx="14">
                  <c:v>2949</c:v>
                </c:pt>
                <c:pt idx="15">
                  <c:v>2551</c:v>
                </c:pt>
                <c:pt idx="16">
                  <c:v>2700</c:v>
                </c:pt>
                <c:pt idx="17">
                  <c:v>3079</c:v>
                </c:pt>
                <c:pt idx="18">
                  <c:v>3079</c:v>
                </c:pt>
                <c:pt idx="19">
                  <c:v>2986</c:v>
                </c:pt>
                <c:pt idx="20">
                  <c:v>2392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8C2-46F4-85A4-C2DD24ED8C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362986968"/>
        <c:axId val="362988144"/>
      </c:barChart>
      <c:catAx>
        <c:axId val="362986968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629881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62988144"/>
        <c:scaling>
          <c:orientation val="minMax"/>
          <c:max val="65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62986968"/>
        <c:crosses val="autoZero"/>
        <c:crossBetween val="between"/>
        <c:majorUnit val="10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49131960914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261450990311339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'地域毎人口ピラミッド（人数）①'!$N$154:$N$174</c:f>
              <c:numCache>
                <c:formatCode>#,##0_);[Red]\(#,##0\)</c:formatCode>
                <c:ptCount val="21"/>
                <c:pt idx="0">
                  <c:v>5</c:v>
                </c:pt>
                <c:pt idx="1">
                  <c:v>44</c:v>
                </c:pt>
                <c:pt idx="2">
                  <c:v>127</c:v>
                </c:pt>
                <c:pt idx="3">
                  <c:v>163</c:v>
                </c:pt>
                <c:pt idx="4">
                  <c:v>144</c:v>
                </c:pt>
                <c:pt idx="5">
                  <c:v>159</c:v>
                </c:pt>
                <c:pt idx="6">
                  <c:v>252</c:v>
                </c:pt>
                <c:pt idx="7">
                  <c:v>246</c:v>
                </c:pt>
                <c:pt idx="8">
                  <c:v>236</c:v>
                </c:pt>
                <c:pt idx="9">
                  <c:v>190</c:v>
                </c:pt>
                <c:pt idx="10">
                  <c:v>145</c:v>
                </c:pt>
                <c:pt idx="11">
                  <c:v>132</c:v>
                </c:pt>
                <c:pt idx="12">
                  <c:v>94</c:v>
                </c:pt>
                <c:pt idx="13">
                  <c:v>88</c:v>
                </c:pt>
                <c:pt idx="14">
                  <c:v>77</c:v>
                </c:pt>
                <c:pt idx="15">
                  <c:v>67</c:v>
                </c:pt>
                <c:pt idx="16">
                  <c:v>66</c:v>
                </c:pt>
                <c:pt idx="17">
                  <c:v>83</c:v>
                </c:pt>
                <c:pt idx="18">
                  <c:v>75</c:v>
                </c:pt>
                <c:pt idx="19">
                  <c:v>49</c:v>
                </c:pt>
                <c:pt idx="20">
                  <c:v>44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DFC-4AD3-AB22-DA4A8A79CE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362990496"/>
        <c:axId val="362990104"/>
      </c:barChart>
      <c:catAx>
        <c:axId val="362990496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62990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62990104"/>
        <c:scaling>
          <c:orientation val="minMax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62990496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09486198126161"/>
          <c:y val="3.139013452914798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336105200007533E-2"/>
          <c:y val="6.5022421524663671E-2"/>
          <c:w val="0.73002951217478096"/>
          <c:h val="0.87668161434977576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'地域毎人口ピラミッド（構成比）②'!$M$4:$M$24</c:f>
              <c:numCache>
                <c:formatCode>0.00%</c:formatCode>
                <c:ptCount val="21"/>
                <c:pt idx="0">
                  <c:v>1.3785497656465398E-4</c:v>
                </c:pt>
                <c:pt idx="1">
                  <c:v>1.9299696719051558E-3</c:v>
                </c:pt>
                <c:pt idx="2">
                  <c:v>9.006525135557393E-3</c:v>
                </c:pt>
                <c:pt idx="3">
                  <c:v>2.483687161106516E-2</c:v>
                </c:pt>
                <c:pt idx="4">
                  <c:v>3.6922157889899825E-2</c:v>
                </c:pt>
                <c:pt idx="5">
                  <c:v>5.0156235640106607E-2</c:v>
                </c:pt>
                <c:pt idx="6">
                  <c:v>7.0030328094844219E-2</c:v>
                </c:pt>
                <c:pt idx="7">
                  <c:v>6.6606929510155316E-2</c:v>
                </c:pt>
                <c:pt idx="8">
                  <c:v>6.458505652054039E-2</c:v>
                </c:pt>
                <c:pt idx="9">
                  <c:v>6.35051925374506E-2</c:v>
                </c:pt>
                <c:pt idx="10">
                  <c:v>7.1960297766749379E-2</c:v>
                </c:pt>
                <c:pt idx="11">
                  <c:v>7.3200992555831262E-2</c:v>
                </c:pt>
                <c:pt idx="12">
                  <c:v>6.6055509603896695E-2</c:v>
                </c:pt>
                <c:pt idx="13">
                  <c:v>5.7968017645436999E-2</c:v>
                </c:pt>
                <c:pt idx="14">
                  <c:v>4.870875838617774E-2</c:v>
                </c:pt>
                <c:pt idx="15">
                  <c:v>4.5285359801488831E-2</c:v>
                </c:pt>
                <c:pt idx="16">
                  <c:v>4.5400238948626048E-2</c:v>
                </c:pt>
                <c:pt idx="17">
                  <c:v>5.4682474037312745E-2</c:v>
                </c:pt>
                <c:pt idx="18">
                  <c:v>5.6566492050363015E-2</c:v>
                </c:pt>
                <c:pt idx="19">
                  <c:v>5.0730631375792666E-2</c:v>
                </c:pt>
                <c:pt idx="20">
                  <c:v>4.1724106240235273E-2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C50-4C86-B6F6-A9D677DB2B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362988536"/>
        <c:axId val="362987360"/>
      </c:barChart>
      <c:catAx>
        <c:axId val="36298853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629873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62987360"/>
        <c:scaling>
          <c:orientation val="maxMin"/>
          <c:max val="0.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6298853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76968707084988"/>
          <c:y val="3.146067415730337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384636022058537"/>
          <c:y val="7.4157384740810156E-2"/>
          <c:w val="0.78571533969798957"/>
          <c:h val="0.85618071473480817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'地域毎人口ピラミッド（構成比）②'!$O$4:$O$24</c:f>
              <c:numCache>
                <c:formatCode>0.00%</c:formatCode>
                <c:ptCount val="21"/>
                <c:pt idx="0">
                  <c:v>1.4858841010401188E-3</c:v>
                </c:pt>
                <c:pt idx="1">
                  <c:v>8.2456103635184068E-3</c:v>
                </c:pt>
                <c:pt idx="2">
                  <c:v>2.2246405625431637E-2</c:v>
                </c:pt>
                <c:pt idx="3">
                  <c:v>3.8360923340937152E-2</c:v>
                </c:pt>
                <c:pt idx="4">
                  <c:v>5.1524600799447505E-2</c:v>
                </c:pt>
                <c:pt idx="5">
                  <c:v>5.8828453634137662E-2</c:v>
                </c:pt>
                <c:pt idx="6">
                  <c:v>7.5026683129983465E-2</c:v>
                </c:pt>
                <c:pt idx="7">
                  <c:v>6.3390745662683379E-2</c:v>
                </c:pt>
                <c:pt idx="8">
                  <c:v>6.4499926752192197E-2</c:v>
                </c:pt>
                <c:pt idx="9">
                  <c:v>6.6027666743402463E-2</c:v>
                </c:pt>
                <c:pt idx="10">
                  <c:v>7.1134085344160061E-2</c:v>
                </c:pt>
                <c:pt idx="11">
                  <c:v>6.8266956867505182E-2</c:v>
                </c:pt>
                <c:pt idx="12">
                  <c:v>6.1779293891132826E-2</c:v>
                </c:pt>
                <c:pt idx="13">
                  <c:v>5.3659251198124855E-2</c:v>
                </c:pt>
                <c:pt idx="14">
                  <c:v>4.2567440303036642E-2</c:v>
                </c:pt>
                <c:pt idx="15">
                  <c:v>3.7816796768725278E-2</c:v>
                </c:pt>
                <c:pt idx="16">
                  <c:v>4.0558357574869724E-2</c:v>
                </c:pt>
                <c:pt idx="17">
                  <c:v>4.6313542473264552E-2</c:v>
                </c:pt>
                <c:pt idx="18">
                  <c:v>4.7464579452943516E-2</c:v>
                </c:pt>
                <c:pt idx="19">
                  <c:v>4.5832199736307894E-2</c:v>
                </c:pt>
                <c:pt idx="20">
                  <c:v>3.4970596237155475E-2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642-4B58-91BC-D4731D7204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362988928"/>
        <c:axId val="363432512"/>
      </c:barChart>
      <c:catAx>
        <c:axId val="362988928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634325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63432512"/>
        <c:scaling>
          <c:orientation val="minMax"/>
          <c:max val="0.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6298892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44734974165965"/>
          <c:y val="3.181818181818181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4245897681752026E-2"/>
          <c:y val="6.5909090909090903E-2"/>
          <c:w val="0.72625797379371859"/>
          <c:h val="0.87272727272727268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'地域毎人口ピラミッド（構成比）②'!$M$34:$M$54</c:f>
              <c:numCache>
                <c:formatCode>0.00%</c:formatCode>
                <c:ptCount val="21"/>
                <c:pt idx="0">
                  <c:v>1.2950012950012951E-4</c:v>
                </c:pt>
                <c:pt idx="1">
                  <c:v>1.9425019425019425E-3</c:v>
                </c:pt>
                <c:pt idx="2">
                  <c:v>8.5470085470085479E-3</c:v>
                </c:pt>
                <c:pt idx="3">
                  <c:v>1.8518518518518517E-2</c:v>
                </c:pt>
                <c:pt idx="4">
                  <c:v>4.0404040404040407E-2</c:v>
                </c:pt>
                <c:pt idx="5">
                  <c:v>6.2548562548562545E-2</c:v>
                </c:pt>
                <c:pt idx="6">
                  <c:v>9.686609686609686E-2</c:v>
                </c:pt>
                <c:pt idx="7">
                  <c:v>7.6275576275576282E-2</c:v>
                </c:pt>
                <c:pt idx="8">
                  <c:v>5.8922558922558925E-2</c:v>
                </c:pt>
                <c:pt idx="9">
                  <c:v>5.6332556332556336E-2</c:v>
                </c:pt>
                <c:pt idx="10">
                  <c:v>6.5786065786065787E-2</c:v>
                </c:pt>
                <c:pt idx="11">
                  <c:v>6.6045066045066048E-2</c:v>
                </c:pt>
                <c:pt idx="12">
                  <c:v>5.9570059570059571E-2</c:v>
                </c:pt>
                <c:pt idx="13">
                  <c:v>5.5167055167055168E-2</c:v>
                </c:pt>
                <c:pt idx="14">
                  <c:v>5.1929551929551933E-2</c:v>
                </c:pt>
                <c:pt idx="15">
                  <c:v>4.467754467754468E-2</c:v>
                </c:pt>
                <c:pt idx="16">
                  <c:v>4.2605542605542605E-2</c:v>
                </c:pt>
                <c:pt idx="17">
                  <c:v>5.1541051541051541E-2</c:v>
                </c:pt>
                <c:pt idx="18">
                  <c:v>4.856254856254856E-2</c:v>
                </c:pt>
                <c:pt idx="19">
                  <c:v>4.6620046620046623E-2</c:v>
                </c:pt>
                <c:pt idx="20">
                  <c:v>4.7008547008547008E-2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6CE-4289-9ED3-C6B578BCBB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363434472"/>
        <c:axId val="363434864"/>
      </c:barChart>
      <c:catAx>
        <c:axId val="363434472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634348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63434864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63434472"/>
        <c:crosses val="autoZero"/>
        <c:crossBetween val="between"/>
        <c:majorUnit val="0.02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18403628549455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182811929844826E-2"/>
          <c:y val="6.5315458974387175E-2"/>
          <c:w val="0.73118471518164896"/>
          <c:h val="0.86711902431514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'地域毎人口ピラミッド（構成比）②'!$M$64:$M$84</c:f>
              <c:numCache>
                <c:formatCode>0.00%</c:formatCode>
                <c:ptCount val="21"/>
                <c:pt idx="0">
                  <c:v>0</c:v>
                </c:pt>
                <c:pt idx="1">
                  <c:v>3.0674846625766872E-3</c:v>
                </c:pt>
                <c:pt idx="2">
                  <c:v>7.4496056091148113E-3</c:v>
                </c:pt>
                <c:pt idx="3">
                  <c:v>3.0674846625766871E-2</c:v>
                </c:pt>
                <c:pt idx="4">
                  <c:v>3.812445223488168E-2</c:v>
                </c:pt>
                <c:pt idx="5">
                  <c:v>6.1787905346187555E-2</c:v>
                </c:pt>
                <c:pt idx="6">
                  <c:v>9.4215600350569681E-2</c:v>
                </c:pt>
                <c:pt idx="7">
                  <c:v>8.851884312007012E-2</c:v>
                </c:pt>
                <c:pt idx="8">
                  <c:v>9.2462751971954429E-2</c:v>
                </c:pt>
                <c:pt idx="9">
                  <c:v>6.3540753724802806E-2</c:v>
                </c:pt>
                <c:pt idx="10">
                  <c:v>6.5293602103418058E-2</c:v>
                </c:pt>
                <c:pt idx="11">
                  <c:v>6.6170026292725684E-2</c:v>
                </c:pt>
                <c:pt idx="12">
                  <c:v>4.8203330411919369E-2</c:v>
                </c:pt>
                <c:pt idx="13">
                  <c:v>5.5214723926380369E-2</c:v>
                </c:pt>
                <c:pt idx="14">
                  <c:v>3.7248028045574061E-2</c:v>
                </c:pt>
                <c:pt idx="15">
                  <c:v>3.6809815950920248E-2</c:v>
                </c:pt>
                <c:pt idx="16">
                  <c:v>3.2865907099035932E-2</c:v>
                </c:pt>
                <c:pt idx="17">
                  <c:v>4.9956178790534621E-2</c:v>
                </c:pt>
                <c:pt idx="18">
                  <c:v>4.9079754601226995E-2</c:v>
                </c:pt>
                <c:pt idx="19">
                  <c:v>5.0394390885188434E-2</c:v>
                </c:pt>
                <c:pt idx="20">
                  <c:v>2.8921998247151623E-2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73E-4008-BFBE-93F4779C09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363434080"/>
        <c:axId val="363435256"/>
      </c:barChart>
      <c:catAx>
        <c:axId val="363434080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634352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63435256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63434080"/>
        <c:crosses val="autoZero"/>
        <c:crossBetween val="between"/>
        <c:majorUnit val="0.02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8919023066700622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'地域毎人口ピラミッド（構成比）②'!$O$64:$O$84</c:f>
              <c:numCache>
                <c:formatCode>0.00%</c:formatCode>
                <c:ptCount val="21"/>
                <c:pt idx="0">
                  <c:v>1.9098548510313217E-3</c:v>
                </c:pt>
                <c:pt idx="1">
                  <c:v>1.145912910618793E-2</c:v>
                </c:pt>
                <c:pt idx="2">
                  <c:v>2.7119938884644767E-2</c:v>
                </c:pt>
                <c:pt idx="3">
                  <c:v>5.8059587471352175E-2</c:v>
                </c:pt>
                <c:pt idx="4">
                  <c:v>6.3789152024446141E-2</c:v>
                </c:pt>
                <c:pt idx="5">
                  <c:v>5.99694423223835E-2</c:v>
                </c:pt>
                <c:pt idx="6">
                  <c:v>8.2123758594346827E-2</c:v>
                </c:pt>
                <c:pt idx="7">
                  <c:v>8.5561497326203204E-2</c:v>
                </c:pt>
                <c:pt idx="8">
                  <c:v>8.2123758594346827E-2</c:v>
                </c:pt>
                <c:pt idx="9">
                  <c:v>6.7226890756302518E-2</c:v>
                </c:pt>
                <c:pt idx="10">
                  <c:v>6.7226890756302518E-2</c:v>
                </c:pt>
                <c:pt idx="11">
                  <c:v>4.8892284186401833E-2</c:v>
                </c:pt>
                <c:pt idx="12">
                  <c:v>4.8892284186401833E-2</c:v>
                </c:pt>
                <c:pt idx="13">
                  <c:v>5.2330022918258209E-2</c:v>
                </c:pt>
                <c:pt idx="14">
                  <c:v>3.2085561497326207E-2</c:v>
                </c:pt>
                <c:pt idx="15">
                  <c:v>2.6737967914438502E-2</c:v>
                </c:pt>
                <c:pt idx="16">
                  <c:v>3.4377387318563789E-2</c:v>
                </c:pt>
                <c:pt idx="17">
                  <c:v>4.2780748663101602E-2</c:v>
                </c:pt>
                <c:pt idx="18">
                  <c:v>3.8579067990832695E-2</c:v>
                </c:pt>
                <c:pt idx="19">
                  <c:v>3.5905271199388848E-2</c:v>
                </c:pt>
                <c:pt idx="20">
                  <c:v>3.2849503437738729E-2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C79-4677-B999-82DFD6B5EB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363433296"/>
        <c:axId val="363432904"/>
      </c:barChart>
      <c:catAx>
        <c:axId val="363433296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634329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63432904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6343329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76990376202977"/>
          <c:y val="3.146074922452875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384636022058537"/>
          <c:y val="7.4157384740810156E-2"/>
          <c:w val="0.79120985256301046"/>
          <c:h val="0.85393352125781385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'地域毎人口ピラミッド（人数）①'!$N$4:$N$24</c:f>
              <c:numCache>
                <c:formatCode>#,##0_);[Red]\(#,##0\)</c:formatCode>
                <c:ptCount val="21"/>
                <c:pt idx="0">
                  <c:v>71</c:v>
                </c:pt>
                <c:pt idx="1">
                  <c:v>394</c:v>
                </c:pt>
                <c:pt idx="2">
                  <c:v>1063</c:v>
                </c:pt>
                <c:pt idx="3">
                  <c:v>1833</c:v>
                </c:pt>
                <c:pt idx="4">
                  <c:v>2462</c:v>
                </c:pt>
                <c:pt idx="5">
                  <c:v>2811</c:v>
                </c:pt>
                <c:pt idx="6">
                  <c:v>3585</c:v>
                </c:pt>
                <c:pt idx="7">
                  <c:v>3029</c:v>
                </c:pt>
                <c:pt idx="8">
                  <c:v>3082</c:v>
                </c:pt>
                <c:pt idx="9">
                  <c:v>3155</c:v>
                </c:pt>
                <c:pt idx="10">
                  <c:v>3399</c:v>
                </c:pt>
                <c:pt idx="11">
                  <c:v>3262</c:v>
                </c:pt>
                <c:pt idx="12">
                  <c:v>2952</c:v>
                </c:pt>
                <c:pt idx="13">
                  <c:v>2564</c:v>
                </c:pt>
                <c:pt idx="14">
                  <c:v>2034</c:v>
                </c:pt>
                <c:pt idx="15">
                  <c:v>1807</c:v>
                </c:pt>
                <c:pt idx="16">
                  <c:v>1938</c:v>
                </c:pt>
                <c:pt idx="17">
                  <c:v>2213</c:v>
                </c:pt>
                <c:pt idx="18">
                  <c:v>2268</c:v>
                </c:pt>
                <c:pt idx="19">
                  <c:v>2190</c:v>
                </c:pt>
                <c:pt idx="20">
                  <c:v>1671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C14-43FF-ABED-27D2E4A5E9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23196064"/>
        <c:axId val="423192928"/>
      </c:barChart>
      <c:catAx>
        <c:axId val="423196064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31929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3192928"/>
        <c:scaling>
          <c:orientation val="minMax"/>
          <c:max val="40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3196064"/>
        <c:crosses val="autoZero"/>
        <c:crossBetween val="between"/>
        <c:majorUnit val="10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7940210303901"/>
          <c:y val="3.189066059225512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686317419241891"/>
          <c:y val="6.6059298987510437E-2"/>
          <c:w val="0.78151474285151556"/>
          <c:h val="0.86104879369927401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'地域毎人口ピラミッド（構成比）②'!$O$34:$O$54</c:f>
              <c:numCache>
                <c:formatCode>0.00%</c:formatCode>
                <c:ptCount val="21"/>
                <c:pt idx="0">
                  <c:v>1.4301036825169824E-3</c:v>
                </c:pt>
                <c:pt idx="1">
                  <c:v>8.3422714813490648E-3</c:v>
                </c:pt>
                <c:pt idx="2">
                  <c:v>2.1332379930878321E-2</c:v>
                </c:pt>
                <c:pt idx="3">
                  <c:v>3.6348468597306637E-2</c:v>
                </c:pt>
                <c:pt idx="4">
                  <c:v>4.504826599928495E-2</c:v>
                </c:pt>
                <c:pt idx="5">
                  <c:v>6.3162912644500066E-2</c:v>
                </c:pt>
                <c:pt idx="6">
                  <c:v>0.1026099392205935</c:v>
                </c:pt>
                <c:pt idx="7">
                  <c:v>7.4722917411512338E-2</c:v>
                </c:pt>
                <c:pt idx="8">
                  <c:v>6.1851984268859489E-2</c:v>
                </c:pt>
                <c:pt idx="9">
                  <c:v>5.6846621380050054E-2</c:v>
                </c:pt>
                <c:pt idx="10">
                  <c:v>6.3401263258252891E-2</c:v>
                </c:pt>
                <c:pt idx="11">
                  <c:v>6.3877964485758554E-2</c:v>
                </c:pt>
                <c:pt idx="12">
                  <c:v>5.7084971993802885E-2</c:v>
                </c:pt>
                <c:pt idx="13">
                  <c:v>5.4343939935645333E-2</c:v>
                </c:pt>
                <c:pt idx="14">
                  <c:v>5.1126206649982124E-2</c:v>
                </c:pt>
                <c:pt idx="15">
                  <c:v>4.1949708020498154E-2</c:v>
                </c:pt>
                <c:pt idx="16">
                  <c:v>3.7659396972947207E-2</c:v>
                </c:pt>
                <c:pt idx="17">
                  <c:v>4.0400429031104752E-2</c:v>
                </c:pt>
                <c:pt idx="18">
                  <c:v>3.6110117983553805E-2</c:v>
                </c:pt>
                <c:pt idx="19">
                  <c:v>4.2307233941127398E-2</c:v>
                </c:pt>
                <c:pt idx="20">
                  <c:v>4.0042903110475508E-2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353-4857-AC91-79C2C48414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363275624"/>
        <c:axId val="363274056"/>
      </c:barChart>
      <c:catAx>
        <c:axId val="363275624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632740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63274056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6327562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18403628549455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182811929844826E-2"/>
          <c:y val="6.5315458974387175E-2"/>
          <c:w val="0.73118471518164896"/>
          <c:h val="0.86711902431514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'地域毎人口ピラミッド（構成比）②'!$M$94:$M$114</c:f>
              <c:numCache>
                <c:formatCode>0.00%</c:formatCode>
                <c:ptCount val="21"/>
                <c:pt idx="0">
                  <c:v>0</c:v>
                </c:pt>
                <c:pt idx="1">
                  <c:v>2.6753864447086801E-3</c:v>
                </c:pt>
                <c:pt idx="2">
                  <c:v>1.0998810939357907E-2</c:v>
                </c:pt>
                <c:pt idx="3">
                  <c:v>2.348394768133175E-2</c:v>
                </c:pt>
                <c:pt idx="4">
                  <c:v>4.3400713436385255E-2</c:v>
                </c:pt>
                <c:pt idx="5">
                  <c:v>4.8751486325802618E-2</c:v>
                </c:pt>
                <c:pt idx="6">
                  <c:v>0.10077288941736029</c:v>
                </c:pt>
                <c:pt idx="7">
                  <c:v>8.8882282996432818E-2</c:v>
                </c:pt>
                <c:pt idx="8">
                  <c:v>8.0558858501783598E-2</c:v>
                </c:pt>
                <c:pt idx="9">
                  <c:v>7.0749108204518435E-2</c:v>
                </c:pt>
                <c:pt idx="10">
                  <c:v>6.5398335315101072E-2</c:v>
                </c:pt>
                <c:pt idx="11">
                  <c:v>5.7669441141498218E-2</c:v>
                </c:pt>
                <c:pt idx="12">
                  <c:v>6.0344827586206899E-2</c:v>
                </c:pt>
                <c:pt idx="13">
                  <c:v>5.1426872770511299E-2</c:v>
                </c:pt>
                <c:pt idx="14">
                  <c:v>4.6967895362663499E-2</c:v>
                </c:pt>
                <c:pt idx="15">
                  <c:v>3.3293697978596909E-2</c:v>
                </c:pt>
                <c:pt idx="16">
                  <c:v>3.7455410225921519E-2</c:v>
                </c:pt>
                <c:pt idx="17">
                  <c:v>4.3400713436385255E-2</c:v>
                </c:pt>
                <c:pt idx="18">
                  <c:v>4.3400713436385255E-2</c:v>
                </c:pt>
                <c:pt idx="19">
                  <c:v>4.9346016646848991E-2</c:v>
                </c:pt>
                <c:pt idx="20">
                  <c:v>4.1022592152199763E-2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297-49A9-94E6-480D8540F7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363274840"/>
        <c:axId val="363272488"/>
      </c:barChart>
      <c:catAx>
        <c:axId val="363274840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632724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63272488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6327484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8919023066700622"/>
          <c:h val="0.85810999549108669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'地域毎人口ピラミッド（構成比）②'!$O$94:$O$114</c:f>
              <c:numCache>
                <c:formatCode>0.00%</c:formatCode>
                <c:ptCount val="21"/>
                <c:pt idx="0">
                  <c:v>8.3217753120665746E-4</c:v>
                </c:pt>
                <c:pt idx="1">
                  <c:v>1.1373092926490984E-2</c:v>
                </c:pt>
                <c:pt idx="2">
                  <c:v>3.5506241331484049E-2</c:v>
                </c:pt>
                <c:pt idx="3">
                  <c:v>4.8821081830790571E-2</c:v>
                </c:pt>
                <c:pt idx="4">
                  <c:v>6.0471567267683775E-2</c:v>
                </c:pt>
                <c:pt idx="5">
                  <c:v>6.1026352288488211E-2</c:v>
                </c:pt>
                <c:pt idx="6">
                  <c:v>9.1816920943134539E-2</c:v>
                </c:pt>
                <c:pt idx="7">
                  <c:v>8.4049930651872398E-2</c:v>
                </c:pt>
                <c:pt idx="8">
                  <c:v>7.0735090152565877E-2</c:v>
                </c:pt>
                <c:pt idx="9">
                  <c:v>6.7683772538141465E-2</c:v>
                </c:pt>
                <c:pt idx="10">
                  <c:v>5.5201109570041609E-2</c:v>
                </c:pt>
                <c:pt idx="11">
                  <c:v>4.9653259361997229E-2</c:v>
                </c:pt>
                <c:pt idx="12">
                  <c:v>5.2704576976421634E-2</c:v>
                </c:pt>
                <c:pt idx="13">
                  <c:v>4.771151178918169E-2</c:v>
                </c:pt>
                <c:pt idx="14">
                  <c:v>3.828016643550624E-2</c:v>
                </c:pt>
                <c:pt idx="15">
                  <c:v>3.3287101248266296E-2</c:v>
                </c:pt>
                <c:pt idx="16">
                  <c:v>3.6338418862690708E-2</c:v>
                </c:pt>
                <c:pt idx="17">
                  <c:v>4.4660194174757278E-2</c:v>
                </c:pt>
                <c:pt idx="18">
                  <c:v>3.7725381414701803E-2</c:v>
                </c:pt>
                <c:pt idx="19">
                  <c:v>3.6338418862690708E-2</c:v>
                </c:pt>
                <c:pt idx="20">
                  <c:v>3.5783633841886271E-2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A01-4182-A548-3143CCA42F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363275232"/>
        <c:axId val="363276016"/>
      </c:barChart>
      <c:catAx>
        <c:axId val="363275232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632760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63276016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6327523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47991728306688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1994609164420483E-2"/>
          <c:y val="6.5315458974387175E-2"/>
          <c:w val="0.73045822102425872"/>
          <c:h val="0.86711902431514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'地域毎人口ピラミッド（構成比）②'!$M$124:$M$144</c:f>
              <c:numCache>
                <c:formatCode>0.00%</c:formatCode>
                <c:ptCount val="21"/>
                <c:pt idx="0">
                  <c:v>0</c:v>
                </c:pt>
                <c:pt idx="1">
                  <c:v>2.418645558487247E-3</c:v>
                </c:pt>
                <c:pt idx="2">
                  <c:v>1.3852242744063324E-2</c:v>
                </c:pt>
                <c:pt idx="3">
                  <c:v>3.5400175901495162E-2</c:v>
                </c:pt>
                <c:pt idx="4">
                  <c:v>4.4635004397537377E-2</c:v>
                </c:pt>
                <c:pt idx="5">
                  <c:v>5.8927000879507474E-2</c:v>
                </c:pt>
                <c:pt idx="6">
                  <c:v>9.3447669305189093E-2</c:v>
                </c:pt>
                <c:pt idx="7">
                  <c:v>9.1688654353562007E-2</c:v>
                </c:pt>
                <c:pt idx="8">
                  <c:v>8.06948109058927E-2</c:v>
                </c:pt>
                <c:pt idx="9">
                  <c:v>7.1679859278803867E-2</c:v>
                </c:pt>
                <c:pt idx="10">
                  <c:v>6.2005277044854881E-2</c:v>
                </c:pt>
                <c:pt idx="11">
                  <c:v>6.3764291996481967E-2</c:v>
                </c:pt>
                <c:pt idx="12">
                  <c:v>5.5408970976253295E-2</c:v>
                </c:pt>
                <c:pt idx="13">
                  <c:v>4.9032541776605099E-2</c:v>
                </c:pt>
                <c:pt idx="14">
                  <c:v>3.6719437115215477E-2</c:v>
                </c:pt>
                <c:pt idx="15">
                  <c:v>3.7598944591029027E-2</c:v>
                </c:pt>
                <c:pt idx="16">
                  <c:v>3.4960422163588391E-2</c:v>
                </c:pt>
                <c:pt idx="17">
                  <c:v>4.5734388742304309E-2</c:v>
                </c:pt>
                <c:pt idx="18">
                  <c:v>4.8812664907651716E-2</c:v>
                </c:pt>
                <c:pt idx="19">
                  <c:v>4.1776605101143359E-2</c:v>
                </c:pt>
                <c:pt idx="20">
                  <c:v>3.1442392260334212E-2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E8E-497F-BF2A-CE7A0EC94D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1730048"/>
        <c:axId val="531728088"/>
      </c:barChart>
      <c:catAx>
        <c:axId val="531730048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17280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1728088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173004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8919023066700622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'地域毎人口ピラミッド（構成比）②'!$O$124:$O$144</c:f>
              <c:numCache>
                <c:formatCode>0.00%</c:formatCode>
                <c:ptCount val="21"/>
                <c:pt idx="0">
                  <c:v>3.0693677102516881E-3</c:v>
                </c:pt>
                <c:pt idx="1">
                  <c:v>1.3914466953140987E-2</c:v>
                </c:pt>
                <c:pt idx="2">
                  <c:v>3.4172293840802129E-2</c:v>
                </c:pt>
                <c:pt idx="3">
                  <c:v>5.4430120728463267E-2</c:v>
                </c:pt>
                <c:pt idx="4">
                  <c:v>6.1796603233067321E-2</c:v>
                </c:pt>
                <c:pt idx="5">
                  <c:v>6.5479844485369351E-2</c:v>
                </c:pt>
                <c:pt idx="6">
                  <c:v>8.9830161653366075E-2</c:v>
                </c:pt>
                <c:pt idx="7">
                  <c:v>7.918968692449356E-2</c:v>
                </c:pt>
                <c:pt idx="8">
                  <c:v>8.7579291999181505E-2</c:v>
                </c:pt>
                <c:pt idx="9">
                  <c:v>6.4456721915285453E-2</c:v>
                </c:pt>
                <c:pt idx="10">
                  <c:v>5.4634745242480048E-2</c:v>
                </c:pt>
                <c:pt idx="11">
                  <c:v>5.9750358092899532E-2</c:v>
                </c:pt>
                <c:pt idx="12">
                  <c:v>5.5657867812563946E-2</c:v>
                </c:pt>
                <c:pt idx="13">
                  <c:v>4.2561898915490073E-2</c:v>
                </c:pt>
                <c:pt idx="14">
                  <c:v>3.8264784121137714E-2</c:v>
                </c:pt>
                <c:pt idx="15">
                  <c:v>2.7624309392265192E-2</c:v>
                </c:pt>
                <c:pt idx="16">
                  <c:v>3.2535297728667895E-2</c:v>
                </c:pt>
                <c:pt idx="17">
                  <c:v>3.4990791896869246E-2</c:v>
                </c:pt>
                <c:pt idx="18">
                  <c:v>4.0106404747288722E-2</c:v>
                </c:pt>
                <c:pt idx="19">
                  <c:v>3.4172293840802129E-2</c:v>
                </c:pt>
                <c:pt idx="20">
                  <c:v>2.5782688766114181E-2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E50-4DE7-ABB1-E518FBF59D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1728872"/>
        <c:axId val="531729264"/>
      </c:barChart>
      <c:catAx>
        <c:axId val="531728872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17292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1729264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172887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57439205641461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1662279111353142E-2"/>
          <c:y val="6.5315458974387175E-2"/>
          <c:w val="0.73458541202220706"/>
          <c:h val="0.86711902431514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'地域毎人口ピラミッド（構成比）②'!$M$154:$M$174</c:f>
              <c:numCache>
                <c:formatCode>0.00%</c:formatCode>
                <c:ptCount val="21"/>
                <c:pt idx="0">
                  <c:v>4.7801147227533459E-4</c:v>
                </c:pt>
                <c:pt idx="1">
                  <c:v>5.2581261950286808E-3</c:v>
                </c:pt>
                <c:pt idx="2">
                  <c:v>1.3862332695984704E-2</c:v>
                </c:pt>
                <c:pt idx="3">
                  <c:v>3.3938814531548754E-2</c:v>
                </c:pt>
                <c:pt idx="4">
                  <c:v>3.9196940726577437E-2</c:v>
                </c:pt>
                <c:pt idx="5">
                  <c:v>6.4053537284894838E-2</c:v>
                </c:pt>
                <c:pt idx="6">
                  <c:v>9.8470363288718929E-2</c:v>
                </c:pt>
                <c:pt idx="7">
                  <c:v>0.11281070745697896</c:v>
                </c:pt>
                <c:pt idx="8">
                  <c:v>0.10707456978967496</c:v>
                </c:pt>
                <c:pt idx="9">
                  <c:v>8.1261950286806883E-2</c:v>
                </c:pt>
                <c:pt idx="10">
                  <c:v>5.9273422562141492E-2</c:v>
                </c:pt>
                <c:pt idx="11">
                  <c:v>6.022944550669216E-2</c:v>
                </c:pt>
                <c:pt idx="12">
                  <c:v>5.11472275334608E-2</c:v>
                </c:pt>
                <c:pt idx="13">
                  <c:v>4.3021032504780114E-2</c:v>
                </c:pt>
                <c:pt idx="14">
                  <c:v>2.9636711281070746E-2</c:v>
                </c:pt>
                <c:pt idx="15">
                  <c:v>2.676864244741874E-2</c:v>
                </c:pt>
                <c:pt idx="16">
                  <c:v>4.0630975143403442E-2</c:v>
                </c:pt>
                <c:pt idx="17">
                  <c:v>3.8240917782026769E-2</c:v>
                </c:pt>
                <c:pt idx="18">
                  <c:v>4.1586998087954109E-2</c:v>
                </c:pt>
                <c:pt idx="19">
                  <c:v>3.1070745697896751E-2</c:v>
                </c:pt>
                <c:pt idx="20">
                  <c:v>2.1988527724665391E-2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266-4CD7-A420-152C6D43E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1724560"/>
        <c:axId val="531727696"/>
      </c:barChart>
      <c:catAx>
        <c:axId val="531724560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17276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1727696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172456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57439205641461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1662279111353142E-2"/>
          <c:y val="6.5315458974387175E-2"/>
          <c:w val="0.73458541202220706"/>
          <c:h val="0.86711902431514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'地域毎人口ピラミッド（構成比）②'!$K$184:$K$204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'地域毎人口ピラミッド（構成比）②'!$M$184:$M$204</c:f>
              <c:numCache>
                <c:formatCode>0.00%</c:formatCode>
                <c:ptCount val="21"/>
                <c:pt idx="0">
                  <c:v>1.2592079581942958E-4</c:v>
                </c:pt>
                <c:pt idx="1">
                  <c:v>2.1563936284077316E-3</c:v>
                </c:pt>
                <c:pt idx="2">
                  <c:v>9.5070200843669333E-3</c:v>
                </c:pt>
                <c:pt idx="3">
                  <c:v>2.5262859661273059E-2</c:v>
                </c:pt>
                <c:pt idx="4">
                  <c:v>3.8358622426493738E-2</c:v>
                </c:pt>
                <c:pt idx="5">
                  <c:v>5.3091355537366998E-2</c:v>
                </c:pt>
                <c:pt idx="6">
                  <c:v>7.8401435497072347E-2</c:v>
                </c:pt>
                <c:pt idx="7">
                  <c:v>7.3065541774224016E-2</c:v>
                </c:pt>
                <c:pt idx="8">
                  <c:v>6.8296291632563122E-2</c:v>
                </c:pt>
                <c:pt idx="9">
                  <c:v>6.4188125668954224E-2</c:v>
                </c:pt>
                <c:pt idx="10">
                  <c:v>6.9492539192847702E-2</c:v>
                </c:pt>
                <c:pt idx="11">
                  <c:v>7.0153623370899698E-2</c:v>
                </c:pt>
                <c:pt idx="12">
                  <c:v>6.307057860605679E-2</c:v>
                </c:pt>
                <c:pt idx="13">
                  <c:v>5.6050494239123588E-2</c:v>
                </c:pt>
                <c:pt idx="14">
                  <c:v>4.711011773594409E-2</c:v>
                </c:pt>
                <c:pt idx="15">
                  <c:v>4.3112132468677199E-2</c:v>
                </c:pt>
                <c:pt idx="16">
                  <c:v>4.3285273562928918E-2</c:v>
                </c:pt>
                <c:pt idx="17">
                  <c:v>5.2351570861927849E-2</c:v>
                </c:pt>
                <c:pt idx="18">
                  <c:v>5.3579298621167289E-2</c:v>
                </c:pt>
                <c:pt idx="19">
                  <c:v>4.8857268777938674E-2</c:v>
                </c:pt>
                <c:pt idx="20">
                  <c:v>4.0483535855946606E-2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325-4FC8-946D-0D22D5227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1725344"/>
        <c:axId val="531725736"/>
      </c:barChart>
      <c:catAx>
        <c:axId val="531725344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17257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1725736"/>
        <c:scaling>
          <c:orientation val="maxMin"/>
          <c:max val="0.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172534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55687856091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8919023066700622"/>
          <c:h val="0.8558577382850732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'地域毎人口ピラミッド（構成比）②'!$K$184:$K$204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'地域毎人口ピラミッド（構成比）②'!$O$184:$O$204</c:f>
              <c:numCache>
                <c:formatCode>0.00%</c:formatCode>
                <c:ptCount val="21"/>
                <c:pt idx="0">
                  <c:v>1.5909416654722661E-3</c:v>
                </c:pt>
                <c:pt idx="1">
                  <c:v>9.2733266446896941E-3</c:v>
                </c:pt>
                <c:pt idx="2">
                  <c:v>2.4867421527877312E-2</c:v>
                </c:pt>
                <c:pt idx="3">
                  <c:v>4.1493478572452343E-2</c:v>
                </c:pt>
                <c:pt idx="4">
                  <c:v>5.2615737422961155E-2</c:v>
                </c:pt>
                <c:pt idx="5">
                  <c:v>6.0154794324208109E-2</c:v>
                </c:pt>
                <c:pt idx="6">
                  <c:v>8.1453346710620614E-2</c:v>
                </c:pt>
                <c:pt idx="7">
                  <c:v>6.902680235058048E-2</c:v>
                </c:pt>
                <c:pt idx="8">
                  <c:v>6.7865844919019633E-2</c:v>
                </c:pt>
                <c:pt idx="9">
                  <c:v>6.531460513114519E-2</c:v>
                </c:pt>
                <c:pt idx="10">
                  <c:v>6.7622187186469826E-2</c:v>
                </c:pt>
                <c:pt idx="11">
                  <c:v>6.4913286512827864E-2</c:v>
                </c:pt>
                <c:pt idx="12">
                  <c:v>5.8979504084850219E-2</c:v>
                </c:pt>
                <c:pt idx="13">
                  <c:v>5.1956428264296979E-2</c:v>
                </c:pt>
                <c:pt idx="14">
                  <c:v>4.2267450193492907E-2</c:v>
                </c:pt>
                <c:pt idx="15">
                  <c:v>3.6562992690268026E-2</c:v>
                </c:pt>
                <c:pt idx="16">
                  <c:v>3.8698581052028093E-2</c:v>
                </c:pt>
                <c:pt idx="17">
                  <c:v>4.4130715207109074E-2</c:v>
                </c:pt>
                <c:pt idx="18">
                  <c:v>4.4130715207109074E-2</c:v>
                </c:pt>
                <c:pt idx="19">
                  <c:v>4.2797764081983658E-2</c:v>
                </c:pt>
                <c:pt idx="20">
                  <c:v>3.4284076250537483E-2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2C8-437D-968A-3E799E6712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1729656"/>
        <c:axId val="531727304"/>
      </c:barChart>
      <c:catAx>
        <c:axId val="531729656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17273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1727304"/>
        <c:scaling>
          <c:orientation val="minMax"/>
          <c:max val="0.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17296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8919023066700622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'地域毎人口ピラミッド（構成比）②'!$O$154:$O$174</c:f>
              <c:numCache>
                <c:formatCode>0.00%</c:formatCode>
                <c:ptCount val="21"/>
                <c:pt idx="0">
                  <c:v>2.011263073209976E-3</c:v>
                </c:pt>
                <c:pt idx="1">
                  <c:v>1.7699115044247787E-2</c:v>
                </c:pt>
                <c:pt idx="2">
                  <c:v>5.108608205953339E-2</c:v>
                </c:pt>
                <c:pt idx="3">
                  <c:v>6.5567176186645218E-2</c:v>
                </c:pt>
                <c:pt idx="4">
                  <c:v>5.7924376508447305E-2</c:v>
                </c:pt>
                <c:pt idx="5">
                  <c:v>6.3958165728077235E-2</c:v>
                </c:pt>
                <c:pt idx="6">
                  <c:v>0.10136765888978279</c:v>
                </c:pt>
                <c:pt idx="7">
                  <c:v>9.8954143201930814E-2</c:v>
                </c:pt>
                <c:pt idx="8">
                  <c:v>9.4931617055510856E-2</c:v>
                </c:pt>
                <c:pt idx="9">
                  <c:v>7.6427996781979077E-2</c:v>
                </c:pt>
                <c:pt idx="10">
                  <c:v>5.8326629123089301E-2</c:v>
                </c:pt>
                <c:pt idx="11">
                  <c:v>5.3097345132743362E-2</c:v>
                </c:pt>
                <c:pt idx="12">
                  <c:v>3.781174577634755E-2</c:v>
                </c:pt>
                <c:pt idx="13">
                  <c:v>3.5398230088495575E-2</c:v>
                </c:pt>
                <c:pt idx="14">
                  <c:v>3.0973451327433628E-2</c:v>
                </c:pt>
                <c:pt idx="15">
                  <c:v>2.6950925181013677E-2</c:v>
                </c:pt>
                <c:pt idx="16">
                  <c:v>2.6548672566371681E-2</c:v>
                </c:pt>
                <c:pt idx="17">
                  <c:v>3.3386967015285603E-2</c:v>
                </c:pt>
                <c:pt idx="18">
                  <c:v>3.0168946098149636E-2</c:v>
                </c:pt>
                <c:pt idx="19">
                  <c:v>1.9710378117457763E-2</c:v>
                </c:pt>
                <c:pt idx="20">
                  <c:v>1.7699115044247787E-2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708-4D81-8676-254A848A9F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1731224"/>
        <c:axId val="531731616"/>
      </c:barChart>
      <c:catAx>
        <c:axId val="531731224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17316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1731616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173122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09486198126161"/>
          <c:y val="3.139013452914798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5.7851395304416603E-2"/>
          <c:y val="6.5022421524663671E-2"/>
          <c:w val="0.73553916887043969"/>
          <c:h val="0.87219730941704032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'地域毎人口ピラミッド（人数）①'!$L$4:$L$24</c:f>
              <c:numCache>
                <c:formatCode>#,##0_);[Red]\(#,##0\)</c:formatCode>
                <c:ptCount val="21"/>
                <c:pt idx="0">
                  <c:v>6</c:v>
                </c:pt>
                <c:pt idx="1">
                  <c:v>84</c:v>
                </c:pt>
                <c:pt idx="2">
                  <c:v>392</c:v>
                </c:pt>
                <c:pt idx="3">
                  <c:v>1081</c:v>
                </c:pt>
                <c:pt idx="4">
                  <c:v>1607</c:v>
                </c:pt>
                <c:pt idx="5">
                  <c:v>2183</c:v>
                </c:pt>
                <c:pt idx="6">
                  <c:v>3048</c:v>
                </c:pt>
                <c:pt idx="7">
                  <c:v>2899</c:v>
                </c:pt>
                <c:pt idx="8">
                  <c:v>2811</c:v>
                </c:pt>
                <c:pt idx="9">
                  <c:v>2764</c:v>
                </c:pt>
                <c:pt idx="10">
                  <c:v>3132</c:v>
                </c:pt>
                <c:pt idx="11">
                  <c:v>3186</c:v>
                </c:pt>
                <c:pt idx="12">
                  <c:v>2875</c:v>
                </c:pt>
                <c:pt idx="13">
                  <c:v>2523</c:v>
                </c:pt>
                <c:pt idx="14">
                  <c:v>2120</c:v>
                </c:pt>
                <c:pt idx="15">
                  <c:v>1971</c:v>
                </c:pt>
                <c:pt idx="16">
                  <c:v>1976</c:v>
                </c:pt>
                <c:pt idx="17">
                  <c:v>2380</c:v>
                </c:pt>
                <c:pt idx="18">
                  <c:v>2462</c:v>
                </c:pt>
                <c:pt idx="19">
                  <c:v>2208</c:v>
                </c:pt>
                <c:pt idx="20">
                  <c:v>1816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9B9-4AF9-93C1-1BD632F85A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1724952"/>
        <c:axId val="531726128"/>
      </c:barChart>
      <c:catAx>
        <c:axId val="531724952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17261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1726128"/>
        <c:scaling>
          <c:orientation val="maxMin"/>
          <c:max val="40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1724952"/>
        <c:crosses val="autoZero"/>
        <c:crossBetween val="between"/>
        <c:majorUnit val="10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4475929537021"/>
          <c:y val="3.181828077941870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5.8659297883338811E-2"/>
          <c:y val="6.5909090909090903E-2"/>
          <c:w val="0.73184457359213184"/>
          <c:h val="0.875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'地域毎人口ピラミッド（人数）①'!$L$34:$L$54</c:f>
              <c:numCache>
                <c:formatCode>#,##0_);[Red]\(#,##0\)</c:formatCode>
                <c:ptCount val="21"/>
                <c:pt idx="0">
                  <c:v>1</c:v>
                </c:pt>
                <c:pt idx="1">
                  <c:v>15</c:v>
                </c:pt>
                <c:pt idx="2">
                  <c:v>66</c:v>
                </c:pt>
                <c:pt idx="3">
                  <c:v>143</c:v>
                </c:pt>
                <c:pt idx="4">
                  <c:v>312</c:v>
                </c:pt>
                <c:pt idx="5">
                  <c:v>483</c:v>
                </c:pt>
                <c:pt idx="6">
                  <c:v>748</c:v>
                </c:pt>
                <c:pt idx="7">
                  <c:v>589</c:v>
                </c:pt>
                <c:pt idx="8">
                  <c:v>455</c:v>
                </c:pt>
                <c:pt idx="9">
                  <c:v>435</c:v>
                </c:pt>
                <c:pt idx="10">
                  <c:v>508</c:v>
                </c:pt>
                <c:pt idx="11">
                  <c:v>510</c:v>
                </c:pt>
                <c:pt idx="12">
                  <c:v>460</c:v>
                </c:pt>
                <c:pt idx="13">
                  <c:v>426</c:v>
                </c:pt>
                <c:pt idx="14">
                  <c:v>401</c:v>
                </c:pt>
                <c:pt idx="15">
                  <c:v>345</c:v>
                </c:pt>
                <c:pt idx="16">
                  <c:v>329</c:v>
                </c:pt>
                <c:pt idx="17">
                  <c:v>398</c:v>
                </c:pt>
                <c:pt idx="18">
                  <c:v>375</c:v>
                </c:pt>
                <c:pt idx="19">
                  <c:v>360</c:v>
                </c:pt>
                <c:pt idx="20">
                  <c:v>363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293-44B1-96B6-0D7D354A57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23191752"/>
        <c:axId val="423197632"/>
      </c:barChart>
      <c:catAx>
        <c:axId val="423191752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31976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3197632"/>
        <c:scaling>
          <c:orientation val="maxMin"/>
          <c:max val="10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3191752"/>
        <c:crosses val="autoZero"/>
        <c:crossBetween val="between"/>
        <c:majorUnit val="200"/>
        <c:minorUnit val="1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76968707084988"/>
          <c:y val="3.131991051454138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384636022058537"/>
          <c:y val="6.4877099231638077E-2"/>
          <c:w val="0.79120985256301046"/>
          <c:h val="0.86577370353944605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'地域毎人口ピラミッド（人数）①'!$N$4:$N$24</c:f>
              <c:numCache>
                <c:formatCode>#,##0_);[Red]\(#,##0\)</c:formatCode>
                <c:ptCount val="21"/>
                <c:pt idx="0">
                  <c:v>71</c:v>
                </c:pt>
                <c:pt idx="1">
                  <c:v>394</c:v>
                </c:pt>
                <c:pt idx="2">
                  <c:v>1063</c:v>
                </c:pt>
                <c:pt idx="3">
                  <c:v>1833</c:v>
                </c:pt>
                <c:pt idx="4">
                  <c:v>2462</c:v>
                </c:pt>
                <c:pt idx="5">
                  <c:v>2811</c:v>
                </c:pt>
                <c:pt idx="6">
                  <c:v>3585</c:v>
                </c:pt>
                <c:pt idx="7">
                  <c:v>3029</c:v>
                </c:pt>
                <c:pt idx="8">
                  <c:v>3082</c:v>
                </c:pt>
                <c:pt idx="9">
                  <c:v>3155</c:v>
                </c:pt>
                <c:pt idx="10">
                  <c:v>3399</c:v>
                </c:pt>
                <c:pt idx="11">
                  <c:v>3262</c:v>
                </c:pt>
                <c:pt idx="12">
                  <c:v>2952</c:v>
                </c:pt>
                <c:pt idx="13">
                  <c:v>2564</c:v>
                </c:pt>
                <c:pt idx="14">
                  <c:v>2034</c:v>
                </c:pt>
                <c:pt idx="15">
                  <c:v>1807</c:v>
                </c:pt>
                <c:pt idx="16">
                  <c:v>1938</c:v>
                </c:pt>
                <c:pt idx="17">
                  <c:v>2213</c:v>
                </c:pt>
                <c:pt idx="18">
                  <c:v>2268</c:v>
                </c:pt>
                <c:pt idx="19">
                  <c:v>2190</c:v>
                </c:pt>
                <c:pt idx="20">
                  <c:v>1671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F83-4643-BEE2-2FB984BF76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1251304"/>
        <c:axId val="531249344"/>
      </c:barChart>
      <c:catAx>
        <c:axId val="531251304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12493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1249344"/>
        <c:scaling>
          <c:orientation val="minMax"/>
          <c:max val="40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1251304"/>
        <c:crosses val="autoZero"/>
        <c:crossBetween val="between"/>
        <c:majorUnit val="10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76968707084988"/>
          <c:y val="3.167420814479637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5.7692385082719518E-2"/>
          <c:y val="6.5610932209475101E-2"/>
          <c:w val="0.7362647239128014"/>
          <c:h val="0.87330413216749614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'地域毎人口ピラミッド（人数）①'!$L$34:$L$54</c:f>
              <c:numCache>
                <c:formatCode>#,##0_);[Red]\(#,##0\)</c:formatCode>
                <c:ptCount val="21"/>
                <c:pt idx="0">
                  <c:v>1</c:v>
                </c:pt>
                <c:pt idx="1">
                  <c:v>15</c:v>
                </c:pt>
                <c:pt idx="2">
                  <c:v>66</c:v>
                </c:pt>
                <c:pt idx="3">
                  <c:v>143</c:v>
                </c:pt>
                <c:pt idx="4">
                  <c:v>312</c:v>
                </c:pt>
                <c:pt idx="5">
                  <c:v>483</c:v>
                </c:pt>
                <c:pt idx="6">
                  <c:v>748</c:v>
                </c:pt>
                <c:pt idx="7">
                  <c:v>589</c:v>
                </c:pt>
                <c:pt idx="8">
                  <c:v>455</c:v>
                </c:pt>
                <c:pt idx="9">
                  <c:v>435</c:v>
                </c:pt>
                <c:pt idx="10">
                  <c:v>508</c:v>
                </c:pt>
                <c:pt idx="11">
                  <c:v>510</c:v>
                </c:pt>
                <c:pt idx="12">
                  <c:v>460</c:v>
                </c:pt>
                <c:pt idx="13">
                  <c:v>426</c:v>
                </c:pt>
                <c:pt idx="14">
                  <c:v>401</c:v>
                </c:pt>
                <c:pt idx="15">
                  <c:v>345</c:v>
                </c:pt>
                <c:pt idx="16">
                  <c:v>329</c:v>
                </c:pt>
                <c:pt idx="17">
                  <c:v>398</c:v>
                </c:pt>
                <c:pt idx="18">
                  <c:v>375</c:v>
                </c:pt>
                <c:pt idx="19">
                  <c:v>360</c:v>
                </c:pt>
                <c:pt idx="20">
                  <c:v>363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049-4539-9254-736A74603E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1248560"/>
        <c:axId val="531250912"/>
      </c:barChart>
      <c:catAx>
        <c:axId val="531248560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12509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1250912"/>
        <c:scaling>
          <c:orientation val="maxMin"/>
          <c:max val="10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1248560"/>
        <c:crosses val="autoZero"/>
        <c:crossBetween val="between"/>
        <c:majorUnit val="200"/>
        <c:minorUnit val="1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18380656963333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569904469885306E-2"/>
          <c:y val="6.5315458974387175E-2"/>
          <c:w val="0.75000196888117676"/>
          <c:h val="0.8716235387271668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'地域毎人口ピラミッド（人数）①'!$L$64:$L$84</c:f>
              <c:numCache>
                <c:formatCode>#,##0_);[Red]\(#,##0\)</c:formatCode>
                <c:ptCount val="21"/>
                <c:pt idx="0">
                  <c:v>0</c:v>
                </c:pt>
                <c:pt idx="1">
                  <c:v>7</c:v>
                </c:pt>
                <c:pt idx="2">
                  <c:v>17</c:v>
                </c:pt>
                <c:pt idx="3">
                  <c:v>70</c:v>
                </c:pt>
                <c:pt idx="4">
                  <c:v>87</c:v>
                </c:pt>
                <c:pt idx="5">
                  <c:v>141</c:v>
                </c:pt>
                <c:pt idx="6">
                  <c:v>215</c:v>
                </c:pt>
                <c:pt idx="7">
                  <c:v>202</c:v>
                </c:pt>
                <c:pt idx="8">
                  <c:v>211</c:v>
                </c:pt>
                <c:pt idx="9">
                  <c:v>145</c:v>
                </c:pt>
                <c:pt idx="10">
                  <c:v>149</c:v>
                </c:pt>
                <c:pt idx="11">
                  <c:v>151</c:v>
                </c:pt>
                <c:pt idx="12">
                  <c:v>110</c:v>
                </c:pt>
                <c:pt idx="13">
                  <c:v>126</c:v>
                </c:pt>
                <c:pt idx="14">
                  <c:v>85</c:v>
                </c:pt>
                <c:pt idx="15">
                  <c:v>84</c:v>
                </c:pt>
                <c:pt idx="16">
                  <c:v>75</c:v>
                </c:pt>
                <c:pt idx="17">
                  <c:v>114</c:v>
                </c:pt>
                <c:pt idx="18">
                  <c:v>112</c:v>
                </c:pt>
                <c:pt idx="19">
                  <c:v>115</c:v>
                </c:pt>
                <c:pt idx="20">
                  <c:v>66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912-4A85-8C51-7FB617B4FC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1251696"/>
        <c:axId val="531250128"/>
      </c:barChart>
      <c:catAx>
        <c:axId val="53125169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12501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1250128"/>
        <c:scaling>
          <c:orientation val="maxMin"/>
          <c:max val="5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1251696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'地域毎人口ピラミッド（人数）①'!$N$64:$N$84</c:f>
              <c:numCache>
                <c:formatCode>#,##0_);[Red]\(#,##0\)</c:formatCode>
                <c:ptCount val="21"/>
                <c:pt idx="0">
                  <c:v>5</c:v>
                </c:pt>
                <c:pt idx="1">
                  <c:v>30</c:v>
                </c:pt>
                <c:pt idx="2">
                  <c:v>71</c:v>
                </c:pt>
                <c:pt idx="3">
                  <c:v>152</c:v>
                </c:pt>
                <c:pt idx="4">
                  <c:v>167</c:v>
                </c:pt>
                <c:pt idx="5">
                  <c:v>157</c:v>
                </c:pt>
                <c:pt idx="6">
                  <c:v>215</c:v>
                </c:pt>
                <c:pt idx="7">
                  <c:v>224</c:v>
                </c:pt>
                <c:pt idx="8">
                  <c:v>215</c:v>
                </c:pt>
                <c:pt idx="9">
                  <c:v>176</c:v>
                </c:pt>
                <c:pt idx="10">
                  <c:v>176</c:v>
                </c:pt>
                <c:pt idx="11">
                  <c:v>128</c:v>
                </c:pt>
                <c:pt idx="12">
                  <c:v>128</c:v>
                </c:pt>
                <c:pt idx="13">
                  <c:v>137</c:v>
                </c:pt>
                <c:pt idx="14">
                  <c:v>84</c:v>
                </c:pt>
                <c:pt idx="15">
                  <c:v>70</c:v>
                </c:pt>
                <c:pt idx="16">
                  <c:v>90</c:v>
                </c:pt>
                <c:pt idx="17">
                  <c:v>112</c:v>
                </c:pt>
                <c:pt idx="18">
                  <c:v>101</c:v>
                </c:pt>
                <c:pt idx="19">
                  <c:v>94</c:v>
                </c:pt>
                <c:pt idx="20">
                  <c:v>86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6CA-4596-9F49-6232E11244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1247776"/>
        <c:axId val="531252088"/>
      </c:barChart>
      <c:catAx>
        <c:axId val="531247776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12520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1252088"/>
        <c:scaling>
          <c:orientation val="minMax"/>
          <c:max val="5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1247776"/>
        <c:crosses val="autoZero"/>
        <c:crossBetween val="between"/>
        <c:majorUnit val="100"/>
        <c:minorUnit val="1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7940210303901"/>
          <c:y val="3.16027088036117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686317419241891"/>
          <c:y val="6.5462753950338598E-2"/>
          <c:w val="0.78711699907267341"/>
          <c:h val="0.8600451467268622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'地域毎人口ピラミッド（人数）①'!$N$34:$N$54</c:f>
              <c:numCache>
                <c:formatCode>#,##0_);[Red]\(#,##0\)</c:formatCode>
                <c:ptCount val="21"/>
                <c:pt idx="0">
                  <c:v>12</c:v>
                </c:pt>
                <c:pt idx="1">
                  <c:v>70</c:v>
                </c:pt>
                <c:pt idx="2">
                  <c:v>179</c:v>
                </c:pt>
                <c:pt idx="3">
                  <c:v>305</c:v>
                </c:pt>
                <c:pt idx="4">
                  <c:v>378</c:v>
                </c:pt>
                <c:pt idx="5">
                  <c:v>530</c:v>
                </c:pt>
                <c:pt idx="6">
                  <c:v>861</c:v>
                </c:pt>
                <c:pt idx="7">
                  <c:v>627</c:v>
                </c:pt>
                <c:pt idx="8">
                  <c:v>519</c:v>
                </c:pt>
                <c:pt idx="9">
                  <c:v>477</c:v>
                </c:pt>
                <c:pt idx="10">
                  <c:v>532</c:v>
                </c:pt>
                <c:pt idx="11">
                  <c:v>536</c:v>
                </c:pt>
                <c:pt idx="12">
                  <c:v>479</c:v>
                </c:pt>
                <c:pt idx="13">
                  <c:v>456</c:v>
                </c:pt>
                <c:pt idx="14">
                  <c:v>429</c:v>
                </c:pt>
                <c:pt idx="15">
                  <c:v>352</c:v>
                </c:pt>
                <c:pt idx="16">
                  <c:v>316</c:v>
                </c:pt>
                <c:pt idx="17">
                  <c:v>339</c:v>
                </c:pt>
                <c:pt idx="18">
                  <c:v>303</c:v>
                </c:pt>
                <c:pt idx="19">
                  <c:v>355</c:v>
                </c:pt>
                <c:pt idx="20">
                  <c:v>336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977-4880-B5D3-2231875F14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1246992"/>
        <c:axId val="531249736"/>
      </c:barChart>
      <c:catAx>
        <c:axId val="531246992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12497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1249736"/>
        <c:scaling>
          <c:orientation val="minMax"/>
          <c:max val="10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1246992"/>
        <c:crosses val="autoZero"/>
        <c:crossBetween val="between"/>
        <c:majorUnit val="200"/>
        <c:minorUnit val="1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87542903290936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6448211364976531E-2"/>
          <c:y val="6.5315458974387175E-2"/>
          <c:w val="0.74590362956697609"/>
          <c:h val="0.87387579593318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'地域毎人口ピラミッド（人数）①'!$L$94:$L$114</c:f>
              <c:numCache>
                <c:formatCode>#,##0_);[Red]\(#,##0\)</c:formatCode>
                <c:ptCount val="21"/>
                <c:pt idx="0">
                  <c:v>0</c:v>
                </c:pt>
                <c:pt idx="1">
                  <c:v>9</c:v>
                </c:pt>
                <c:pt idx="2">
                  <c:v>37</c:v>
                </c:pt>
                <c:pt idx="3">
                  <c:v>79</c:v>
                </c:pt>
                <c:pt idx="4">
                  <c:v>146</c:v>
                </c:pt>
                <c:pt idx="5">
                  <c:v>164</c:v>
                </c:pt>
                <c:pt idx="6">
                  <c:v>339</c:v>
                </c:pt>
                <c:pt idx="7">
                  <c:v>299</c:v>
                </c:pt>
                <c:pt idx="8">
                  <c:v>271</c:v>
                </c:pt>
                <c:pt idx="9">
                  <c:v>238</c:v>
                </c:pt>
                <c:pt idx="10">
                  <c:v>220</c:v>
                </c:pt>
                <c:pt idx="11">
                  <c:v>194</c:v>
                </c:pt>
                <c:pt idx="12">
                  <c:v>203</c:v>
                </c:pt>
                <c:pt idx="13">
                  <c:v>173</c:v>
                </c:pt>
                <c:pt idx="14">
                  <c:v>158</c:v>
                </c:pt>
                <c:pt idx="15">
                  <c:v>112</c:v>
                </c:pt>
                <c:pt idx="16">
                  <c:v>126</c:v>
                </c:pt>
                <c:pt idx="17">
                  <c:v>146</c:v>
                </c:pt>
                <c:pt idx="18">
                  <c:v>146</c:v>
                </c:pt>
                <c:pt idx="19">
                  <c:v>166</c:v>
                </c:pt>
                <c:pt idx="20">
                  <c:v>138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835-493A-8A30-0FDDC2A15D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1252872"/>
        <c:axId val="531245424"/>
      </c:barChart>
      <c:catAx>
        <c:axId val="531252872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12454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1245424"/>
        <c:scaling>
          <c:orientation val="maxMin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1252872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261450990311339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'地域毎人口ピラミッド（人数）①'!$N$94:$N$114</c:f>
              <c:numCache>
                <c:formatCode>#,##0_);[Red]\(#,##0\)</c:formatCode>
                <c:ptCount val="21"/>
                <c:pt idx="0">
                  <c:v>3</c:v>
                </c:pt>
                <c:pt idx="1">
                  <c:v>41</c:v>
                </c:pt>
                <c:pt idx="2">
                  <c:v>128</c:v>
                </c:pt>
                <c:pt idx="3">
                  <c:v>176</c:v>
                </c:pt>
                <c:pt idx="4">
                  <c:v>218</c:v>
                </c:pt>
                <c:pt idx="5">
                  <c:v>220</c:v>
                </c:pt>
                <c:pt idx="6">
                  <c:v>331</c:v>
                </c:pt>
                <c:pt idx="7">
                  <c:v>303</c:v>
                </c:pt>
                <c:pt idx="8">
                  <c:v>255</c:v>
                </c:pt>
                <c:pt idx="9">
                  <c:v>244</c:v>
                </c:pt>
                <c:pt idx="10">
                  <c:v>199</c:v>
                </c:pt>
                <c:pt idx="11">
                  <c:v>179</c:v>
                </c:pt>
                <c:pt idx="12">
                  <c:v>190</c:v>
                </c:pt>
                <c:pt idx="13">
                  <c:v>172</c:v>
                </c:pt>
                <c:pt idx="14">
                  <c:v>138</c:v>
                </c:pt>
                <c:pt idx="15">
                  <c:v>120</c:v>
                </c:pt>
                <c:pt idx="16">
                  <c:v>131</c:v>
                </c:pt>
                <c:pt idx="17">
                  <c:v>161</c:v>
                </c:pt>
                <c:pt idx="18">
                  <c:v>136</c:v>
                </c:pt>
                <c:pt idx="19">
                  <c:v>131</c:v>
                </c:pt>
                <c:pt idx="20">
                  <c:v>129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AFA-41CA-A947-1C30696DD3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1246600"/>
        <c:axId val="533091536"/>
      </c:barChart>
      <c:catAx>
        <c:axId val="53124660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0915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3091536"/>
        <c:scaling>
          <c:orientation val="minMax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1246600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47991728306688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5822102425876012E-2"/>
          <c:y val="6.5315458974387175E-2"/>
          <c:w val="0.74932614555256061"/>
          <c:h val="0.87387579593318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'地域毎人口ピラミッド（人数）①'!$L$124:$L$144</c:f>
              <c:numCache>
                <c:formatCode>#,##0_);[Red]\(#,##0\)</c:formatCode>
                <c:ptCount val="21"/>
                <c:pt idx="0">
                  <c:v>0</c:v>
                </c:pt>
                <c:pt idx="1">
                  <c:v>11</c:v>
                </c:pt>
                <c:pt idx="2">
                  <c:v>63</c:v>
                </c:pt>
                <c:pt idx="3">
                  <c:v>161</c:v>
                </c:pt>
                <c:pt idx="4">
                  <c:v>203</c:v>
                </c:pt>
                <c:pt idx="5">
                  <c:v>268</c:v>
                </c:pt>
                <c:pt idx="6">
                  <c:v>425</c:v>
                </c:pt>
                <c:pt idx="7">
                  <c:v>417</c:v>
                </c:pt>
                <c:pt idx="8">
                  <c:v>367</c:v>
                </c:pt>
                <c:pt idx="9">
                  <c:v>326</c:v>
                </c:pt>
                <c:pt idx="10">
                  <c:v>282</c:v>
                </c:pt>
                <c:pt idx="11">
                  <c:v>290</c:v>
                </c:pt>
                <c:pt idx="12">
                  <c:v>252</c:v>
                </c:pt>
                <c:pt idx="13">
                  <c:v>223</c:v>
                </c:pt>
                <c:pt idx="14">
                  <c:v>167</c:v>
                </c:pt>
                <c:pt idx="15">
                  <c:v>171</c:v>
                </c:pt>
                <c:pt idx="16">
                  <c:v>159</c:v>
                </c:pt>
                <c:pt idx="17">
                  <c:v>208</c:v>
                </c:pt>
                <c:pt idx="18">
                  <c:v>222</c:v>
                </c:pt>
                <c:pt idx="19">
                  <c:v>190</c:v>
                </c:pt>
                <c:pt idx="20">
                  <c:v>143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A7B-492B-80E0-9C3944950E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3091144"/>
        <c:axId val="533090360"/>
      </c:barChart>
      <c:catAx>
        <c:axId val="533091144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0903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3090360"/>
        <c:scaling>
          <c:orientation val="maxMin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091144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'地域毎人口ピラミッド（人数）①'!$N$124:$N$144</c:f>
              <c:numCache>
                <c:formatCode>#,##0_);[Red]\(#,##0\)</c:formatCode>
                <c:ptCount val="21"/>
                <c:pt idx="0">
                  <c:v>15</c:v>
                </c:pt>
                <c:pt idx="1">
                  <c:v>68</c:v>
                </c:pt>
                <c:pt idx="2">
                  <c:v>167</c:v>
                </c:pt>
                <c:pt idx="3">
                  <c:v>266</c:v>
                </c:pt>
                <c:pt idx="4">
                  <c:v>302</c:v>
                </c:pt>
                <c:pt idx="5">
                  <c:v>320</c:v>
                </c:pt>
                <c:pt idx="6">
                  <c:v>439</c:v>
                </c:pt>
                <c:pt idx="7">
                  <c:v>387</c:v>
                </c:pt>
                <c:pt idx="8">
                  <c:v>428</c:v>
                </c:pt>
                <c:pt idx="9">
                  <c:v>315</c:v>
                </c:pt>
                <c:pt idx="10">
                  <c:v>267</c:v>
                </c:pt>
                <c:pt idx="11">
                  <c:v>292</c:v>
                </c:pt>
                <c:pt idx="12">
                  <c:v>272</c:v>
                </c:pt>
                <c:pt idx="13">
                  <c:v>208</c:v>
                </c:pt>
                <c:pt idx="14">
                  <c:v>187</c:v>
                </c:pt>
                <c:pt idx="15">
                  <c:v>135</c:v>
                </c:pt>
                <c:pt idx="16">
                  <c:v>159</c:v>
                </c:pt>
                <c:pt idx="17">
                  <c:v>171</c:v>
                </c:pt>
                <c:pt idx="18">
                  <c:v>196</c:v>
                </c:pt>
                <c:pt idx="19">
                  <c:v>167</c:v>
                </c:pt>
                <c:pt idx="20">
                  <c:v>126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EDD-4D70-BA1A-12FF7A56C8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3097416"/>
        <c:axId val="533092712"/>
      </c:barChart>
      <c:catAx>
        <c:axId val="533097416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0927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3092712"/>
        <c:scaling>
          <c:orientation val="minMax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097416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5742401535155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5576467169261017E-2"/>
          <c:y val="6.5315458974387175E-2"/>
          <c:w val="0.75067122396429908"/>
          <c:h val="0.8716235387271668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'地域毎人口ピラミッド（人数）①'!$L$154:$L$174</c:f>
              <c:numCache>
                <c:formatCode>#,##0_);[Red]\(#,##0\)</c:formatCode>
                <c:ptCount val="21"/>
                <c:pt idx="0">
                  <c:v>1</c:v>
                </c:pt>
                <c:pt idx="1">
                  <c:v>11</c:v>
                </c:pt>
                <c:pt idx="2">
                  <c:v>29</c:v>
                </c:pt>
                <c:pt idx="3">
                  <c:v>71</c:v>
                </c:pt>
                <c:pt idx="4">
                  <c:v>82</c:v>
                </c:pt>
                <c:pt idx="5">
                  <c:v>134</c:v>
                </c:pt>
                <c:pt idx="6">
                  <c:v>206</c:v>
                </c:pt>
                <c:pt idx="7">
                  <c:v>236</c:v>
                </c:pt>
                <c:pt idx="8">
                  <c:v>224</c:v>
                </c:pt>
                <c:pt idx="9">
                  <c:v>170</c:v>
                </c:pt>
                <c:pt idx="10">
                  <c:v>124</c:v>
                </c:pt>
                <c:pt idx="11">
                  <c:v>126</c:v>
                </c:pt>
                <c:pt idx="12">
                  <c:v>107</c:v>
                </c:pt>
                <c:pt idx="13">
                  <c:v>90</c:v>
                </c:pt>
                <c:pt idx="14">
                  <c:v>62</c:v>
                </c:pt>
                <c:pt idx="15">
                  <c:v>56</c:v>
                </c:pt>
                <c:pt idx="16">
                  <c:v>85</c:v>
                </c:pt>
                <c:pt idx="17">
                  <c:v>80</c:v>
                </c:pt>
                <c:pt idx="18">
                  <c:v>87</c:v>
                </c:pt>
                <c:pt idx="19">
                  <c:v>65</c:v>
                </c:pt>
                <c:pt idx="20">
                  <c:v>46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865-4A1A-BFC9-2F27507882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3093104"/>
        <c:axId val="533093496"/>
      </c:barChart>
      <c:catAx>
        <c:axId val="533093104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0934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3093496"/>
        <c:scaling>
          <c:orientation val="maxMin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093104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18386102638072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569904469885306E-2"/>
          <c:y val="6.5315458974387175E-2"/>
          <c:w val="0.75000196888117676"/>
          <c:h val="0.87387579593318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'地域毎人口ピラミッド（人数）①'!$L$64:$L$84</c:f>
              <c:numCache>
                <c:formatCode>#,##0_);[Red]\(#,##0\)</c:formatCode>
                <c:ptCount val="21"/>
                <c:pt idx="0">
                  <c:v>0</c:v>
                </c:pt>
                <c:pt idx="1">
                  <c:v>7</c:v>
                </c:pt>
                <c:pt idx="2">
                  <c:v>17</c:v>
                </c:pt>
                <c:pt idx="3">
                  <c:v>70</c:v>
                </c:pt>
                <c:pt idx="4">
                  <c:v>87</c:v>
                </c:pt>
                <c:pt idx="5">
                  <c:v>141</c:v>
                </c:pt>
                <c:pt idx="6">
                  <c:v>215</c:v>
                </c:pt>
                <c:pt idx="7">
                  <c:v>202</c:v>
                </c:pt>
                <c:pt idx="8">
                  <c:v>211</c:v>
                </c:pt>
                <c:pt idx="9">
                  <c:v>145</c:v>
                </c:pt>
                <c:pt idx="10">
                  <c:v>149</c:v>
                </c:pt>
                <c:pt idx="11">
                  <c:v>151</c:v>
                </c:pt>
                <c:pt idx="12">
                  <c:v>110</c:v>
                </c:pt>
                <c:pt idx="13">
                  <c:v>126</c:v>
                </c:pt>
                <c:pt idx="14">
                  <c:v>85</c:v>
                </c:pt>
                <c:pt idx="15">
                  <c:v>84</c:v>
                </c:pt>
                <c:pt idx="16">
                  <c:v>75</c:v>
                </c:pt>
                <c:pt idx="17">
                  <c:v>114</c:v>
                </c:pt>
                <c:pt idx="18">
                  <c:v>112</c:v>
                </c:pt>
                <c:pt idx="19">
                  <c:v>115</c:v>
                </c:pt>
                <c:pt idx="20">
                  <c:v>66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BDD-407F-9B28-7BA816134B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23198416"/>
        <c:axId val="423194496"/>
      </c:barChart>
      <c:catAx>
        <c:axId val="42319841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31944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3194496"/>
        <c:scaling>
          <c:orientation val="maxMin"/>
          <c:max val="5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3198416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'地域毎人口ピラミッド（人数）①'!$N$154:$N$174</c:f>
              <c:numCache>
                <c:formatCode>#,##0_);[Red]\(#,##0\)</c:formatCode>
                <c:ptCount val="21"/>
                <c:pt idx="0">
                  <c:v>5</c:v>
                </c:pt>
                <c:pt idx="1">
                  <c:v>44</c:v>
                </c:pt>
                <c:pt idx="2">
                  <c:v>127</c:v>
                </c:pt>
                <c:pt idx="3">
                  <c:v>163</c:v>
                </c:pt>
                <c:pt idx="4">
                  <c:v>144</c:v>
                </c:pt>
                <c:pt idx="5">
                  <c:v>159</c:v>
                </c:pt>
                <c:pt idx="6">
                  <c:v>252</c:v>
                </c:pt>
                <c:pt idx="7">
                  <c:v>246</c:v>
                </c:pt>
                <c:pt idx="8">
                  <c:v>236</c:v>
                </c:pt>
                <c:pt idx="9">
                  <c:v>190</c:v>
                </c:pt>
                <c:pt idx="10">
                  <c:v>145</c:v>
                </c:pt>
                <c:pt idx="11">
                  <c:v>132</c:v>
                </c:pt>
                <c:pt idx="12">
                  <c:v>94</c:v>
                </c:pt>
                <c:pt idx="13">
                  <c:v>88</c:v>
                </c:pt>
                <c:pt idx="14">
                  <c:v>77</c:v>
                </c:pt>
                <c:pt idx="15">
                  <c:v>67</c:v>
                </c:pt>
                <c:pt idx="16">
                  <c:v>66</c:v>
                </c:pt>
                <c:pt idx="17">
                  <c:v>83</c:v>
                </c:pt>
                <c:pt idx="18">
                  <c:v>75</c:v>
                </c:pt>
                <c:pt idx="19">
                  <c:v>49</c:v>
                </c:pt>
                <c:pt idx="20">
                  <c:v>44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EE1-4EE8-996C-3EA7750FE3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3094280"/>
        <c:axId val="533094672"/>
      </c:barChart>
      <c:catAx>
        <c:axId val="53309428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0946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3094672"/>
        <c:scaling>
          <c:orientation val="minMax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094280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09486198126161"/>
          <c:y val="3.139013452914798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336105200007533E-2"/>
          <c:y val="6.5022421524663671E-2"/>
          <c:w val="0.73002951217478096"/>
          <c:h val="0.87668161434977576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'地域毎人口ピラミッド（構成比）②'!$M$4:$M$24</c:f>
              <c:numCache>
                <c:formatCode>0.00%</c:formatCode>
                <c:ptCount val="21"/>
                <c:pt idx="0">
                  <c:v>1.3785497656465398E-4</c:v>
                </c:pt>
                <c:pt idx="1">
                  <c:v>1.9299696719051558E-3</c:v>
                </c:pt>
                <c:pt idx="2">
                  <c:v>9.006525135557393E-3</c:v>
                </c:pt>
                <c:pt idx="3">
                  <c:v>2.483687161106516E-2</c:v>
                </c:pt>
                <c:pt idx="4">
                  <c:v>3.6922157889899825E-2</c:v>
                </c:pt>
                <c:pt idx="5">
                  <c:v>5.0156235640106607E-2</c:v>
                </c:pt>
                <c:pt idx="6">
                  <c:v>7.0030328094844219E-2</c:v>
                </c:pt>
                <c:pt idx="7">
                  <c:v>6.6606929510155316E-2</c:v>
                </c:pt>
                <c:pt idx="8">
                  <c:v>6.458505652054039E-2</c:v>
                </c:pt>
                <c:pt idx="9">
                  <c:v>6.35051925374506E-2</c:v>
                </c:pt>
                <c:pt idx="10">
                  <c:v>7.1960297766749379E-2</c:v>
                </c:pt>
                <c:pt idx="11">
                  <c:v>7.3200992555831262E-2</c:v>
                </c:pt>
                <c:pt idx="12">
                  <c:v>6.6055509603896695E-2</c:v>
                </c:pt>
                <c:pt idx="13">
                  <c:v>5.7968017645436999E-2</c:v>
                </c:pt>
                <c:pt idx="14">
                  <c:v>4.870875838617774E-2</c:v>
                </c:pt>
                <c:pt idx="15">
                  <c:v>4.5285359801488831E-2</c:v>
                </c:pt>
                <c:pt idx="16">
                  <c:v>4.5400238948626048E-2</c:v>
                </c:pt>
                <c:pt idx="17">
                  <c:v>5.4682474037312745E-2</c:v>
                </c:pt>
                <c:pt idx="18">
                  <c:v>5.6566492050363015E-2</c:v>
                </c:pt>
                <c:pt idx="19">
                  <c:v>5.0730631375792666E-2</c:v>
                </c:pt>
                <c:pt idx="20">
                  <c:v>4.1724106240235273E-2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36B-47CC-9A5F-D739C03D14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3097808"/>
        <c:axId val="533095456"/>
      </c:barChart>
      <c:catAx>
        <c:axId val="533097808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0954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3095456"/>
        <c:scaling>
          <c:orientation val="maxMin"/>
          <c:max val="0.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09780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76968707084988"/>
          <c:y val="3.131991051454138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384636022058537"/>
          <c:y val="6.4877099231638077E-2"/>
          <c:w val="0.78571533969798957"/>
          <c:h val="0.87472226895070637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'地域毎人口ピラミッド（構成比）②'!$O$4:$O$24</c:f>
              <c:numCache>
                <c:formatCode>0.00%</c:formatCode>
                <c:ptCount val="21"/>
                <c:pt idx="0">
                  <c:v>1.4858841010401188E-3</c:v>
                </c:pt>
                <c:pt idx="1">
                  <c:v>8.2456103635184068E-3</c:v>
                </c:pt>
                <c:pt idx="2">
                  <c:v>2.2246405625431637E-2</c:v>
                </c:pt>
                <c:pt idx="3">
                  <c:v>3.8360923340937152E-2</c:v>
                </c:pt>
                <c:pt idx="4">
                  <c:v>5.1524600799447505E-2</c:v>
                </c:pt>
                <c:pt idx="5">
                  <c:v>5.8828453634137662E-2</c:v>
                </c:pt>
                <c:pt idx="6">
                  <c:v>7.5026683129983465E-2</c:v>
                </c:pt>
                <c:pt idx="7">
                  <c:v>6.3390745662683379E-2</c:v>
                </c:pt>
                <c:pt idx="8">
                  <c:v>6.4499926752192197E-2</c:v>
                </c:pt>
                <c:pt idx="9">
                  <c:v>6.6027666743402463E-2</c:v>
                </c:pt>
                <c:pt idx="10">
                  <c:v>7.1134085344160061E-2</c:v>
                </c:pt>
                <c:pt idx="11">
                  <c:v>6.8266956867505182E-2</c:v>
                </c:pt>
                <c:pt idx="12">
                  <c:v>6.1779293891132826E-2</c:v>
                </c:pt>
                <c:pt idx="13">
                  <c:v>5.3659251198124855E-2</c:v>
                </c:pt>
                <c:pt idx="14">
                  <c:v>4.2567440303036642E-2</c:v>
                </c:pt>
                <c:pt idx="15">
                  <c:v>3.7816796768725278E-2</c:v>
                </c:pt>
                <c:pt idx="16">
                  <c:v>4.0558357574869724E-2</c:v>
                </c:pt>
                <c:pt idx="17">
                  <c:v>4.6313542473264552E-2</c:v>
                </c:pt>
                <c:pt idx="18">
                  <c:v>4.7464579452943516E-2</c:v>
                </c:pt>
                <c:pt idx="19">
                  <c:v>4.5832199736307894E-2</c:v>
                </c:pt>
                <c:pt idx="20">
                  <c:v>3.4970596237155475E-2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86F-4C4B-84AB-593E1BDCFF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3096240"/>
        <c:axId val="533096632"/>
      </c:barChart>
      <c:catAx>
        <c:axId val="53309624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0966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3096632"/>
        <c:scaling>
          <c:orientation val="minMax"/>
          <c:max val="0.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09624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44734974165965"/>
          <c:y val="3.139013452914798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4245897681752026E-2"/>
          <c:y val="6.5022421524663671E-2"/>
          <c:w val="0.72625797379371859"/>
          <c:h val="0.87443946188340804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'地域毎人口ピラミッド（構成比）②'!$M$34:$M$54</c:f>
              <c:numCache>
                <c:formatCode>0.00%</c:formatCode>
                <c:ptCount val="21"/>
                <c:pt idx="0">
                  <c:v>1.2950012950012951E-4</c:v>
                </c:pt>
                <c:pt idx="1">
                  <c:v>1.9425019425019425E-3</c:v>
                </c:pt>
                <c:pt idx="2">
                  <c:v>8.5470085470085479E-3</c:v>
                </c:pt>
                <c:pt idx="3">
                  <c:v>1.8518518518518517E-2</c:v>
                </c:pt>
                <c:pt idx="4">
                  <c:v>4.0404040404040407E-2</c:v>
                </c:pt>
                <c:pt idx="5">
                  <c:v>6.2548562548562545E-2</c:v>
                </c:pt>
                <c:pt idx="6">
                  <c:v>9.686609686609686E-2</c:v>
                </c:pt>
                <c:pt idx="7">
                  <c:v>7.6275576275576282E-2</c:v>
                </c:pt>
                <c:pt idx="8">
                  <c:v>5.8922558922558925E-2</c:v>
                </c:pt>
                <c:pt idx="9">
                  <c:v>5.6332556332556336E-2</c:v>
                </c:pt>
                <c:pt idx="10">
                  <c:v>6.5786065786065787E-2</c:v>
                </c:pt>
                <c:pt idx="11">
                  <c:v>6.6045066045066048E-2</c:v>
                </c:pt>
                <c:pt idx="12">
                  <c:v>5.9570059570059571E-2</c:v>
                </c:pt>
                <c:pt idx="13">
                  <c:v>5.5167055167055168E-2</c:v>
                </c:pt>
                <c:pt idx="14">
                  <c:v>5.1929551929551933E-2</c:v>
                </c:pt>
                <c:pt idx="15">
                  <c:v>4.467754467754468E-2</c:v>
                </c:pt>
                <c:pt idx="16">
                  <c:v>4.2605542605542605E-2</c:v>
                </c:pt>
                <c:pt idx="17">
                  <c:v>5.1541051541051541E-2</c:v>
                </c:pt>
                <c:pt idx="18">
                  <c:v>4.856254856254856E-2</c:v>
                </c:pt>
                <c:pt idx="19">
                  <c:v>4.6620046620046623E-2</c:v>
                </c:pt>
                <c:pt idx="20">
                  <c:v>4.7008547008547008E-2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199-40D3-8A2A-28C6719EA7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2333216"/>
        <c:axId val="532336352"/>
      </c:barChart>
      <c:catAx>
        <c:axId val="53233321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23363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2336352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2333216"/>
        <c:crosses val="autoZero"/>
        <c:crossBetween val="between"/>
        <c:majorUnit val="0.02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66285192611791"/>
          <c:y val="3.139013452914798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3535911602209949E-2"/>
          <c:y val="6.5022421524663671E-2"/>
          <c:w val="0.72375690607734811"/>
          <c:h val="0.8699551569506726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'地域毎人口ピラミッド（構成比）②'!$M$64:$M$84</c:f>
              <c:numCache>
                <c:formatCode>0.00%</c:formatCode>
                <c:ptCount val="21"/>
                <c:pt idx="0">
                  <c:v>0</c:v>
                </c:pt>
                <c:pt idx="1">
                  <c:v>3.0674846625766872E-3</c:v>
                </c:pt>
                <c:pt idx="2">
                  <c:v>7.4496056091148113E-3</c:v>
                </c:pt>
                <c:pt idx="3">
                  <c:v>3.0674846625766871E-2</c:v>
                </c:pt>
                <c:pt idx="4">
                  <c:v>3.812445223488168E-2</c:v>
                </c:pt>
                <c:pt idx="5">
                  <c:v>6.1787905346187555E-2</c:v>
                </c:pt>
                <c:pt idx="6">
                  <c:v>9.4215600350569681E-2</c:v>
                </c:pt>
                <c:pt idx="7">
                  <c:v>8.851884312007012E-2</c:v>
                </c:pt>
                <c:pt idx="8">
                  <c:v>9.2462751971954429E-2</c:v>
                </c:pt>
                <c:pt idx="9">
                  <c:v>6.3540753724802806E-2</c:v>
                </c:pt>
                <c:pt idx="10">
                  <c:v>6.5293602103418058E-2</c:v>
                </c:pt>
                <c:pt idx="11">
                  <c:v>6.6170026292725684E-2</c:v>
                </c:pt>
                <c:pt idx="12">
                  <c:v>4.8203330411919369E-2</c:v>
                </c:pt>
                <c:pt idx="13">
                  <c:v>5.5214723926380369E-2</c:v>
                </c:pt>
                <c:pt idx="14">
                  <c:v>3.7248028045574061E-2</c:v>
                </c:pt>
                <c:pt idx="15">
                  <c:v>3.6809815950920248E-2</c:v>
                </c:pt>
                <c:pt idx="16">
                  <c:v>3.2865907099035932E-2</c:v>
                </c:pt>
                <c:pt idx="17">
                  <c:v>4.9956178790534621E-2</c:v>
                </c:pt>
                <c:pt idx="18">
                  <c:v>4.9079754601226995E-2</c:v>
                </c:pt>
                <c:pt idx="19">
                  <c:v>5.0394390885188434E-2</c:v>
                </c:pt>
                <c:pt idx="20">
                  <c:v>2.8921998247151623E-2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89A-498B-A0E1-BCE0547BD9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2337528"/>
        <c:axId val="532330864"/>
      </c:barChart>
      <c:catAx>
        <c:axId val="532337528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23308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2330864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2337528"/>
        <c:crosses val="autoZero"/>
        <c:crossBetween val="between"/>
        <c:majorUnit val="0.02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31991051454138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4877099231638077E-2"/>
          <c:w val="0.78919023066700622"/>
          <c:h val="0.86129942083381583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'地域毎人口ピラミッド（構成比）②'!$O$64:$O$84</c:f>
              <c:numCache>
                <c:formatCode>0.00%</c:formatCode>
                <c:ptCount val="21"/>
                <c:pt idx="0">
                  <c:v>1.9098548510313217E-3</c:v>
                </c:pt>
                <c:pt idx="1">
                  <c:v>1.145912910618793E-2</c:v>
                </c:pt>
                <c:pt idx="2">
                  <c:v>2.7119938884644767E-2</c:v>
                </c:pt>
                <c:pt idx="3">
                  <c:v>5.8059587471352175E-2</c:v>
                </c:pt>
                <c:pt idx="4">
                  <c:v>6.3789152024446141E-2</c:v>
                </c:pt>
                <c:pt idx="5">
                  <c:v>5.99694423223835E-2</c:v>
                </c:pt>
                <c:pt idx="6">
                  <c:v>8.2123758594346827E-2</c:v>
                </c:pt>
                <c:pt idx="7">
                  <c:v>8.5561497326203204E-2</c:v>
                </c:pt>
                <c:pt idx="8">
                  <c:v>8.2123758594346827E-2</c:v>
                </c:pt>
                <c:pt idx="9">
                  <c:v>6.7226890756302518E-2</c:v>
                </c:pt>
                <c:pt idx="10">
                  <c:v>6.7226890756302518E-2</c:v>
                </c:pt>
                <c:pt idx="11">
                  <c:v>4.8892284186401833E-2</c:v>
                </c:pt>
                <c:pt idx="12">
                  <c:v>4.8892284186401833E-2</c:v>
                </c:pt>
                <c:pt idx="13">
                  <c:v>5.2330022918258209E-2</c:v>
                </c:pt>
                <c:pt idx="14">
                  <c:v>3.2085561497326207E-2</c:v>
                </c:pt>
                <c:pt idx="15">
                  <c:v>2.6737967914438502E-2</c:v>
                </c:pt>
                <c:pt idx="16">
                  <c:v>3.4377387318563789E-2</c:v>
                </c:pt>
                <c:pt idx="17">
                  <c:v>4.2780748663101602E-2</c:v>
                </c:pt>
                <c:pt idx="18">
                  <c:v>3.8579067990832695E-2</c:v>
                </c:pt>
                <c:pt idx="19">
                  <c:v>3.5905271199388848E-2</c:v>
                </c:pt>
                <c:pt idx="20">
                  <c:v>3.2849503437738729E-2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B3F-4B04-865F-380466AC3F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2332432"/>
        <c:axId val="532330472"/>
      </c:barChart>
      <c:catAx>
        <c:axId val="532332432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23304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2330472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233243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7940210303901"/>
          <c:y val="3.131991051454138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686317419241891"/>
          <c:y val="6.4877099231638077E-2"/>
          <c:w val="0.78151474285151556"/>
          <c:h val="0.8635365621866308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'地域毎人口ピラミッド（構成比）②'!$O$34:$O$54</c:f>
              <c:numCache>
                <c:formatCode>0.00%</c:formatCode>
                <c:ptCount val="21"/>
                <c:pt idx="0">
                  <c:v>1.4301036825169824E-3</c:v>
                </c:pt>
                <c:pt idx="1">
                  <c:v>8.3422714813490648E-3</c:v>
                </c:pt>
                <c:pt idx="2">
                  <c:v>2.1332379930878321E-2</c:v>
                </c:pt>
                <c:pt idx="3">
                  <c:v>3.6348468597306637E-2</c:v>
                </c:pt>
                <c:pt idx="4">
                  <c:v>4.504826599928495E-2</c:v>
                </c:pt>
                <c:pt idx="5">
                  <c:v>6.3162912644500066E-2</c:v>
                </c:pt>
                <c:pt idx="6">
                  <c:v>0.1026099392205935</c:v>
                </c:pt>
                <c:pt idx="7">
                  <c:v>7.4722917411512338E-2</c:v>
                </c:pt>
                <c:pt idx="8">
                  <c:v>6.1851984268859489E-2</c:v>
                </c:pt>
                <c:pt idx="9">
                  <c:v>5.6846621380050054E-2</c:v>
                </c:pt>
                <c:pt idx="10">
                  <c:v>6.3401263258252891E-2</c:v>
                </c:pt>
                <c:pt idx="11">
                  <c:v>6.3877964485758554E-2</c:v>
                </c:pt>
                <c:pt idx="12">
                  <c:v>5.7084971993802885E-2</c:v>
                </c:pt>
                <c:pt idx="13">
                  <c:v>5.4343939935645333E-2</c:v>
                </c:pt>
                <c:pt idx="14">
                  <c:v>5.1126206649982124E-2</c:v>
                </c:pt>
                <c:pt idx="15">
                  <c:v>4.1949708020498154E-2</c:v>
                </c:pt>
                <c:pt idx="16">
                  <c:v>3.7659396972947207E-2</c:v>
                </c:pt>
                <c:pt idx="17">
                  <c:v>4.0400429031104752E-2</c:v>
                </c:pt>
                <c:pt idx="18">
                  <c:v>3.6110117983553805E-2</c:v>
                </c:pt>
                <c:pt idx="19">
                  <c:v>4.2307233941127398E-2</c:v>
                </c:pt>
                <c:pt idx="20">
                  <c:v>4.0042903110475508E-2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5F7-4D22-887E-F5CB59E98D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2332824"/>
        <c:axId val="532331256"/>
      </c:barChart>
      <c:catAx>
        <c:axId val="532332824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23312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2331256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233282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97827221138639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25E-2"/>
          <c:y val="6.5315458974387175E-2"/>
          <c:w val="0.72554347826086951"/>
          <c:h val="0.86937128152115339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'地域毎人口ピラミッド（構成比）②'!$M$94:$M$114</c:f>
              <c:numCache>
                <c:formatCode>0.00%</c:formatCode>
                <c:ptCount val="21"/>
                <c:pt idx="0">
                  <c:v>0</c:v>
                </c:pt>
                <c:pt idx="1">
                  <c:v>2.6753864447086801E-3</c:v>
                </c:pt>
                <c:pt idx="2">
                  <c:v>1.0998810939357907E-2</c:v>
                </c:pt>
                <c:pt idx="3">
                  <c:v>2.348394768133175E-2</c:v>
                </c:pt>
                <c:pt idx="4">
                  <c:v>4.3400713436385255E-2</c:v>
                </c:pt>
                <c:pt idx="5">
                  <c:v>4.8751486325802618E-2</c:v>
                </c:pt>
                <c:pt idx="6">
                  <c:v>0.10077288941736029</c:v>
                </c:pt>
                <c:pt idx="7">
                  <c:v>8.8882282996432818E-2</c:v>
                </c:pt>
                <c:pt idx="8">
                  <c:v>8.0558858501783598E-2</c:v>
                </c:pt>
                <c:pt idx="9">
                  <c:v>7.0749108204518435E-2</c:v>
                </c:pt>
                <c:pt idx="10">
                  <c:v>6.5398335315101072E-2</c:v>
                </c:pt>
                <c:pt idx="11">
                  <c:v>5.7669441141498218E-2</c:v>
                </c:pt>
                <c:pt idx="12">
                  <c:v>6.0344827586206899E-2</c:v>
                </c:pt>
                <c:pt idx="13">
                  <c:v>5.1426872770511299E-2</c:v>
                </c:pt>
                <c:pt idx="14">
                  <c:v>4.6967895362663499E-2</c:v>
                </c:pt>
                <c:pt idx="15">
                  <c:v>3.3293697978596909E-2</c:v>
                </c:pt>
                <c:pt idx="16">
                  <c:v>3.7455410225921519E-2</c:v>
                </c:pt>
                <c:pt idx="17">
                  <c:v>4.3400713436385255E-2</c:v>
                </c:pt>
                <c:pt idx="18">
                  <c:v>4.3400713436385255E-2</c:v>
                </c:pt>
                <c:pt idx="19">
                  <c:v>4.9346016646848991E-2</c:v>
                </c:pt>
                <c:pt idx="20">
                  <c:v>4.1022592152199763E-2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2E9-4299-BC67-1FFEEEC799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2335568"/>
        <c:axId val="532335960"/>
      </c:barChart>
      <c:catAx>
        <c:axId val="532335568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23359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2335960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233556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8919023066700622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'地域毎人口ピラミッド（構成比）②'!$O$94:$O$114</c:f>
              <c:numCache>
                <c:formatCode>0.00%</c:formatCode>
                <c:ptCount val="21"/>
                <c:pt idx="0">
                  <c:v>8.3217753120665746E-4</c:v>
                </c:pt>
                <c:pt idx="1">
                  <c:v>1.1373092926490984E-2</c:v>
                </c:pt>
                <c:pt idx="2">
                  <c:v>3.5506241331484049E-2</c:v>
                </c:pt>
                <c:pt idx="3">
                  <c:v>4.8821081830790571E-2</c:v>
                </c:pt>
                <c:pt idx="4">
                  <c:v>6.0471567267683775E-2</c:v>
                </c:pt>
                <c:pt idx="5">
                  <c:v>6.1026352288488211E-2</c:v>
                </c:pt>
                <c:pt idx="6">
                  <c:v>9.1816920943134539E-2</c:v>
                </c:pt>
                <c:pt idx="7">
                  <c:v>8.4049930651872398E-2</c:v>
                </c:pt>
                <c:pt idx="8">
                  <c:v>7.0735090152565877E-2</c:v>
                </c:pt>
                <c:pt idx="9">
                  <c:v>6.7683772538141465E-2</c:v>
                </c:pt>
                <c:pt idx="10">
                  <c:v>5.5201109570041609E-2</c:v>
                </c:pt>
                <c:pt idx="11">
                  <c:v>4.9653259361997229E-2</c:v>
                </c:pt>
                <c:pt idx="12">
                  <c:v>5.2704576976421634E-2</c:v>
                </c:pt>
                <c:pt idx="13">
                  <c:v>4.771151178918169E-2</c:v>
                </c:pt>
                <c:pt idx="14">
                  <c:v>3.828016643550624E-2</c:v>
                </c:pt>
                <c:pt idx="15">
                  <c:v>3.3287101248266296E-2</c:v>
                </c:pt>
                <c:pt idx="16">
                  <c:v>3.6338418862690708E-2</c:v>
                </c:pt>
                <c:pt idx="17">
                  <c:v>4.4660194174757278E-2</c:v>
                </c:pt>
                <c:pt idx="18">
                  <c:v>3.7725381414701803E-2</c:v>
                </c:pt>
                <c:pt idx="19">
                  <c:v>3.6338418862690708E-2</c:v>
                </c:pt>
                <c:pt idx="20">
                  <c:v>3.5783633841886271E-2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317-40F5-889F-79995DBC28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2337136"/>
        <c:axId val="532337920"/>
      </c:barChart>
      <c:catAx>
        <c:axId val="532337136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23379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2337920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233713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09486198126161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336105200007533E-2"/>
          <c:y val="6.5315458974387175E-2"/>
          <c:w val="0.72451985547912223"/>
          <c:h val="0.86711902431514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'地域毎人口ピラミッド（構成比）②'!$M$124:$M$144</c:f>
              <c:numCache>
                <c:formatCode>0.00%</c:formatCode>
                <c:ptCount val="21"/>
                <c:pt idx="0">
                  <c:v>0</c:v>
                </c:pt>
                <c:pt idx="1">
                  <c:v>2.418645558487247E-3</c:v>
                </c:pt>
                <c:pt idx="2">
                  <c:v>1.3852242744063324E-2</c:v>
                </c:pt>
                <c:pt idx="3">
                  <c:v>3.5400175901495162E-2</c:v>
                </c:pt>
                <c:pt idx="4">
                  <c:v>4.4635004397537377E-2</c:v>
                </c:pt>
                <c:pt idx="5">
                  <c:v>5.8927000879507474E-2</c:v>
                </c:pt>
                <c:pt idx="6">
                  <c:v>9.3447669305189093E-2</c:v>
                </c:pt>
                <c:pt idx="7">
                  <c:v>9.1688654353562007E-2</c:v>
                </c:pt>
                <c:pt idx="8">
                  <c:v>8.06948109058927E-2</c:v>
                </c:pt>
                <c:pt idx="9">
                  <c:v>7.1679859278803867E-2</c:v>
                </c:pt>
                <c:pt idx="10">
                  <c:v>6.2005277044854881E-2</c:v>
                </c:pt>
                <c:pt idx="11">
                  <c:v>6.3764291996481967E-2</c:v>
                </c:pt>
                <c:pt idx="12">
                  <c:v>5.5408970976253295E-2</c:v>
                </c:pt>
                <c:pt idx="13">
                  <c:v>4.9032541776605099E-2</c:v>
                </c:pt>
                <c:pt idx="14">
                  <c:v>3.6719437115215477E-2</c:v>
                </c:pt>
                <c:pt idx="15">
                  <c:v>3.7598944591029027E-2</c:v>
                </c:pt>
                <c:pt idx="16">
                  <c:v>3.4960422163588391E-2</c:v>
                </c:pt>
                <c:pt idx="17">
                  <c:v>4.5734388742304309E-2</c:v>
                </c:pt>
                <c:pt idx="18">
                  <c:v>4.8812664907651716E-2</c:v>
                </c:pt>
                <c:pt idx="19">
                  <c:v>4.1776605101143359E-2</c:v>
                </c:pt>
                <c:pt idx="20">
                  <c:v>3.1442392260334212E-2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83B-4760-9A15-DB7C568A3A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2331648"/>
        <c:axId val="532334784"/>
      </c:barChart>
      <c:catAx>
        <c:axId val="532331648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23347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2334784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233164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49131960914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261450990311339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'地域毎人口ピラミッド（人数）①'!$N$64:$N$84</c:f>
              <c:numCache>
                <c:formatCode>#,##0_);[Red]\(#,##0\)</c:formatCode>
                <c:ptCount val="21"/>
                <c:pt idx="0">
                  <c:v>5</c:v>
                </c:pt>
                <c:pt idx="1">
                  <c:v>30</c:v>
                </c:pt>
                <c:pt idx="2">
                  <c:v>71</c:v>
                </c:pt>
                <c:pt idx="3">
                  <c:v>152</c:v>
                </c:pt>
                <c:pt idx="4">
                  <c:v>167</c:v>
                </c:pt>
                <c:pt idx="5">
                  <c:v>157</c:v>
                </c:pt>
                <c:pt idx="6">
                  <c:v>215</c:v>
                </c:pt>
                <c:pt idx="7">
                  <c:v>224</c:v>
                </c:pt>
                <c:pt idx="8">
                  <c:v>215</c:v>
                </c:pt>
                <c:pt idx="9">
                  <c:v>176</c:v>
                </c:pt>
                <c:pt idx="10">
                  <c:v>176</c:v>
                </c:pt>
                <c:pt idx="11">
                  <c:v>128</c:v>
                </c:pt>
                <c:pt idx="12">
                  <c:v>128</c:v>
                </c:pt>
                <c:pt idx="13">
                  <c:v>137</c:v>
                </c:pt>
                <c:pt idx="14">
                  <c:v>84</c:v>
                </c:pt>
                <c:pt idx="15">
                  <c:v>70</c:v>
                </c:pt>
                <c:pt idx="16">
                  <c:v>90</c:v>
                </c:pt>
                <c:pt idx="17">
                  <c:v>112</c:v>
                </c:pt>
                <c:pt idx="18">
                  <c:v>101</c:v>
                </c:pt>
                <c:pt idx="19">
                  <c:v>94</c:v>
                </c:pt>
                <c:pt idx="20">
                  <c:v>86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27B-4755-8EE5-CA8A3F5350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22467080"/>
        <c:axId val="422467472"/>
      </c:barChart>
      <c:catAx>
        <c:axId val="42246708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24674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2467472"/>
        <c:scaling>
          <c:orientation val="minMax"/>
          <c:max val="5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2467080"/>
        <c:crosses val="autoZero"/>
        <c:crossBetween val="between"/>
        <c:majorUnit val="100"/>
        <c:minorUnit val="1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5567585301837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555597752815084"/>
          <c:y val="6.5315458974387175E-2"/>
          <c:w val="0.78333545826675965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'地域毎人口ピラミッド（構成比）②'!$O$124:$O$144</c:f>
              <c:numCache>
                <c:formatCode>0.00%</c:formatCode>
                <c:ptCount val="21"/>
                <c:pt idx="0">
                  <c:v>3.0693677102516881E-3</c:v>
                </c:pt>
                <c:pt idx="1">
                  <c:v>1.3914466953140987E-2</c:v>
                </c:pt>
                <c:pt idx="2">
                  <c:v>3.4172293840802129E-2</c:v>
                </c:pt>
                <c:pt idx="3">
                  <c:v>5.4430120728463267E-2</c:v>
                </c:pt>
                <c:pt idx="4">
                  <c:v>6.1796603233067321E-2</c:v>
                </c:pt>
                <c:pt idx="5">
                  <c:v>6.5479844485369351E-2</c:v>
                </c:pt>
                <c:pt idx="6">
                  <c:v>8.9830161653366075E-2</c:v>
                </c:pt>
                <c:pt idx="7">
                  <c:v>7.918968692449356E-2</c:v>
                </c:pt>
                <c:pt idx="8">
                  <c:v>8.7579291999181505E-2</c:v>
                </c:pt>
                <c:pt idx="9">
                  <c:v>6.4456721915285453E-2</c:v>
                </c:pt>
                <c:pt idx="10">
                  <c:v>5.4634745242480048E-2</c:v>
                </c:pt>
                <c:pt idx="11">
                  <c:v>5.9750358092899532E-2</c:v>
                </c:pt>
                <c:pt idx="12">
                  <c:v>5.5657867812563946E-2</c:v>
                </c:pt>
                <c:pt idx="13">
                  <c:v>4.2561898915490073E-2</c:v>
                </c:pt>
                <c:pt idx="14">
                  <c:v>3.8264784121137714E-2</c:v>
                </c:pt>
                <c:pt idx="15">
                  <c:v>2.7624309392265192E-2</c:v>
                </c:pt>
                <c:pt idx="16">
                  <c:v>3.2535297728667895E-2</c:v>
                </c:pt>
                <c:pt idx="17">
                  <c:v>3.4990791896869246E-2</c:v>
                </c:pt>
                <c:pt idx="18">
                  <c:v>4.0106404747288722E-2</c:v>
                </c:pt>
                <c:pt idx="19">
                  <c:v>3.4172293840802129E-2</c:v>
                </c:pt>
                <c:pt idx="20">
                  <c:v>2.5782688766114181E-2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9D8-4CB8-899B-0C531B8969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3647544"/>
        <c:axId val="533647936"/>
      </c:barChart>
      <c:catAx>
        <c:axId val="533647544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6479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3647936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64754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19176306665373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3013698630136991E-2"/>
          <c:y val="6.5315458974387175E-2"/>
          <c:w val="0.72602739726027399"/>
          <c:h val="0.86711902431514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'地域毎人口ピラミッド（構成比）②'!$M$154:$M$174</c:f>
              <c:numCache>
                <c:formatCode>0.00%</c:formatCode>
                <c:ptCount val="21"/>
                <c:pt idx="0">
                  <c:v>4.7801147227533459E-4</c:v>
                </c:pt>
                <c:pt idx="1">
                  <c:v>5.2581261950286808E-3</c:v>
                </c:pt>
                <c:pt idx="2">
                  <c:v>1.3862332695984704E-2</c:v>
                </c:pt>
                <c:pt idx="3">
                  <c:v>3.3938814531548754E-2</c:v>
                </c:pt>
                <c:pt idx="4">
                  <c:v>3.9196940726577437E-2</c:v>
                </c:pt>
                <c:pt idx="5">
                  <c:v>6.4053537284894838E-2</c:v>
                </c:pt>
                <c:pt idx="6">
                  <c:v>9.8470363288718929E-2</c:v>
                </c:pt>
                <c:pt idx="7">
                  <c:v>0.11281070745697896</c:v>
                </c:pt>
                <c:pt idx="8">
                  <c:v>0.10707456978967496</c:v>
                </c:pt>
                <c:pt idx="9">
                  <c:v>8.1261950286806883E-2</c:v>
                </c:pt>
                <c:pt idx="10">
                  <c:v>5.9273422562141492E-2</c:v>
                </c:pt>
                <c:pt idx="11">
                  <c:v>6.022944550669216E-2</c:v>
                </c:pt>
                <c:pt idx="12">
                  <c:v>5.11472275334608E-2</c:v>
                </c:pt>
                <c:pt idx="13">
                  <c:v>4.3021032504780114E-2</c:v>
                </c:pt>
                <c:pt idx="14">
                  <c:v>2.9636711281070746E-2</c:v>
                </c:pt>
                <c:pt idx="15">
                  <c:v>2.676864244741874E-2</c:v>
                </c:pt>
                <c:pt idx="16">
                  <c:v>4.0630975143403442E-2</c:v>
                </c:pt>
                <c:pt idx="17">
                  <c:v>3.8240917782026769E-2</c:v>
                </c:pt>
                <c:pt idx="18">
                  <c:v>4.1586998087954109E-2</c:v>
                </c:pt>
                <c:pt idx="19">
                  <c:v>3.1070745697896751E-2</c:v>
                </c:pt>
                <c:pt idx="20">
                  <c:v>2.1988527724665391E-2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043-4947-BCC8-04ED69CC95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3655384"/>
        <c:axId val="533649504"/>
      </c:barChart>
      <c:catAx>
        <c:axId val="533655384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6495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3649504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65538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8919023066700622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'地域毎人口ピラミッド（構成比）②'!$O$154:$O$174</c:f>
              <c:numCache>
                <c:formatCode>0.00%</c:formatCode>
                <c:ptCount val="21"/>
                <c:pt idx="0">
                  <c:v>2.011263073209976E-3</c:v>
                </c:pt>
                <c:pt idx="1">
                  <c:v>1.7699115044247787E-2</c:v>
                </c:pt>
                <c:pt idx="2">
                  <c:v>5.108608205953339E-2</c:v>
                </c:pt>
                <c:pt idx="3">
                  <c:v>6.5567176186645218E-2</c:v>
                </c:pt>
                <c:pt idx="4">
                  <c:v>5.7924376508447305E-2</c:v>
                </c:pt>
                <c:pt idx="5">
                  <c:v>6.3958165728077235E-2</c:v>
                </c:pt>
                <c:pt idx="6">
                  <c:v>0.10136765888978279</c:v>
                </c:pt>
                <c:pt idx="7">
                  <c:v>9.8954143201930814E-2</c:v>
                </c:pt>
                <c:pt idx="8">
                  <c:v>9.4931617055510856E-2</c:v>
                </c:pt>
                <c:pt idx="9">
                  <c:v>7.6427996781979077E-2</c:v>
                </c:pt>
                <c:pt idx="10">
                  <c:v>5.8326629123089301E-2</c:v>
                </c:pt>
                <c:pt idx="11">
                  <c:v>5.3097345132743362E-2</c:v>
                </c:pt>
                <c:pt idx="12">
                  <c:v>3.781174577634755E-2</c:v>
                </c:pt>
                <c:pt idx="13">
                  <c:v>3.5398230088495575E-2</c:v>
                </c:pt>
                <c:pt idx="14">
                  <c:v>3.0973451327433628E-2</c:v>
                </c:pt>
                <c:pt idx="15">
                  <c:v>2.6950925181013677E-2</c:v>
                </c:pt>
                <c:pt idx="16">
                  <c:v>2.6548672566371681E-2</c:v>
                </c:pt>
                <c:pt idx="17">
                  <c:v>3.3386967015285603E-2</c:v>
                </c:pt>
                <c:pt idx="18">
                  <c:v>3.0168946098149636E-2</c:v>
                </c:pt>
                <c:pt idx="19">
                  <c:v>1.9710378117457763E-2</c:v>
                </c:pt>
                <c:pt idx="20">
                  <c:v>1.7699115044247787E-2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81F-49ED-A80F-5ACFF13D8D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3650288"/>
        <c:axId val="533648328"/>
      </c:barChart>
      <c:catAx>
        <c:axId val="533650288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6483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3648328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65028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79396325459317"/>
          <c:y val="3.189055178726215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686317419241891"/>
          <c:y val="6.6059298987510437E-2"/>
          <c:w val="0.78711699907267341"/>
          <c:h val="0.86104879369927401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'地域毎人口ピラミッド（人数）①'!$N$34:$N$54</c:f>
              <c:numCache>
                <c:formatCode>#,##0_);[Red]\(#,##0\)</c:formatCode>
                <c:ptCount val="21"/>
                <c:pt idx="0">
                  <c:v>12</c:v>
                </c:pt>
                <c:pt idx="1">
                  <c:v>70</c:v>
                </c:pt>
                <c:pt idx="2">
                  <c:v>179</c:v>
                </c:pt>
                <c:pt idx="3">
                  <c:v>305</c:v>
                </c:pt>
                <c:pt idx="4">
                  <c:v>378</c:v>
                </c:pt>
                <c:pt idx="5">
                  <c:v>530</c:v>
                </c:pt>
                <c:pt idx="6">
                  <c:v>861</c:v>
                </c:pt>
                <c:pt idx="7">
                  <c:v>627</c:v>
                </c:pt>
                <c:pt idx="8">
                  <c:v>519</c:v>
                </c:pt>
                <c:pt idx="9">
                  <c:v>477</c:v>
                </c:pt>
                <c:pt idx="10">
                  <c:v>532</c:v>
                </c:pt>
                <c:pt idx="11">
                  <c:v>536</c:v>
                </c:pt>
                <c:pt idx="12">
                  <c:v>479</c:v>
                </c:pt>
                <c:pt idx="13">
                  <c:v>456</c:v>
                </c:pt>
                <c:pt idx="14">
                  <c:v>429</c:v>
                </c:pt>
                <c:pt idx="15">
                  <c:v>352</c:v>
                </c:pt>
                <c:pt idx="16">
                  <c:v>316</c:v>
                </c:pt>
                <c:pt idx="17">
                  <c:v>339</c:v>
                </c:pt>
                <c:pt idx="18">
                  <c:v>303</c:v>
                </c:pt>
                <c:pt idx="19">
                  <c:v>355</c:v>
                </c:pt>
                <c:pt idx="20">
                  <c:v>336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747-422E-AD61-45E925AD69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22468648"/>
        <c:axId val="422465512"/>
      </c:barChart>
      <c:catAx>
        <c:axId val="422468648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24655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2465512"/>
        <c:scaling>
          <c:orientation val="minMax"/>
          <c:max val="10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2468648"/>
        <c:crosses val="autoZero"/>
        <c:crossBetween val="between"/>
        <c:majorUnit val="200"/>
        <c:minorUnit val="1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18386102638072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569904469885306E-2"/>
          <c:y val="6.5315458974387175E-2"/>
          <c:w val="0.75000196888117676"/>
          <c:h val="0.87387579593318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'地域毎人口ピラミッド（人数）①'!$L$94:$L$114</c:f>
              <c:numCache>
                <c:formatCode>#,##0_);[Red]\(#,##0\)</c:formatCode>
                <c:ptCount val="21"/>
                <c:pt idx="0">
                  <c:v>0</c:v>
                </c:pt>
                <c:pt idx="1">
                  <c:v>9</c:v>
                </c:pt>
                <c:pt idx="2">
                  <c:v>37</c:v>
                </c:pt>
                <c:pt idx="3">
                  <c:v>79</c:v>
                </c:pt>
                <c:pt idx="4">
                  <c:v>146</c:v>
                </c:pt>
                <c:pt idx="5">
                  <c:v>164</c:v>
                </c:pt>
                <c:pt idx="6">
                  <c:v>339</c:v>
                </c:pt>
                <c:pt idx="7">
                  <c:v>299</c:v>
                </c:pt>
                <c:pt idx="8">
                  <c:v>271</c:v>
                </c:pt>
                <c:pt idx="9">
                  <c:v>238</c:v>
                </c:pt>
                <c:pt idx="10">
                  <c:v>220</c:v>
                </c:pt>
                <c:pt idx="11">
                  <c:v>194</c:v>
                </c:pt>
                <c:pt idx="12">
                  <c:v>203</c:v>
                </c:pt>
                <c:pt idx="13">
                  <c:v>173</c:v>
                </c:pt>
                <c:pt idx="14">
                  <c:v>158</c:v>
                </c:pt>
                <c:pt idx="15">
                  <c:v>112</c:v>
                </c:pt>
                <c:pt idx="16">
                  <c:v>126</c:v>
                </c:pt>
                <c:pt idx="17">
                  <c:v>146</c:v>
                </c:pt>
                <c:pt idx="18">
                  <c:v>146</c:v>
                </c:pt>
                <c:pt idx="19">
                  <c:v>166</c:v>
                </c:pt>
                <c:pt idx="20">
                  <c:v>138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E05-4556-B09E-45D70AB834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17436264"/>
        <c:axId val="417435480"/>
      </c:barChart>
      <c:catAx>
        <c:axId val="417436264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74354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17435480"/>
        <c:scaling>
          <c:orientation val="maxMin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7436264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49131960914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261450990311339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'地域毎人口ピラミッド（人数）①'!$N$94:$N$114</c:f>
              <c:numCache>
                <c:formatCode>#,##0_);[Red]\(#,##0\)</c:formatCode>
                <c:ptCount val="21"/>
                <c:pt idx="0">
                  <c:v>3</c:v>
                </c:pt>
                <c:pt idx="1">
                  <c:v>41</c:v>
                </c:pt>
                <c:pt idx="2">
                  <c:v>128</c:v>
                </c:pt>
                <c:pt idx="3">
                  <c:v>176</c:v>
                </c:pt>
                <c:pt idx="4">
                  <c:v>218</c:v>
                </c:pt>
                <c:pt idx="5">
                  <c:v>220</c:v>
                </c:pt>
                <c:pt idx="6">
                  <c:v>331</c:v>
                </c:pt>
                <c:pt idx="7">
                  <c:v>303</c:v>
                </c:pt>
                <c:pt idx="8">
                  <c:v>255</c:v>
                </c:pt>
                <c:pt idx="9">
                  <c:v>244</c:v>
                </c:pt>
                <c:pt idx="10">
                  <c:v>199</c:v>
                </c:pt>
                <c:pt idx="11">
                  <c:v>179</c:v>
                </c:pt>
                <c:pt idx="12">
                  <c:v>190</c:v>
                </c:pt>
                <c:pt idx="13">
                  <c:v>172</c:v>
                </c:pt>
                <c:pt idx="14">
                  <c:v>138</c:v>
                </c:pt>
                <c:pt idx="15">
                  <c:v>120</c:v>
                </c:pt>
                <c:pt idx="16">
                  <c:v>131</c:v>
                </c:pt>
                <c:pt idx="17">
                  <c:v>161</c:v>
                </c:pt>
                <c:pt idx="18">
                  <c:v>136</c:v>
                </c:pt>
                <c:pt idx="19">
                  <c:v>131</c:v>
                </c:pt>
                <c:pt idx="20">
                  <c:v>129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48E-451B-A8D3-50472558AF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17437832"/>
        <c:axId val="423199200"/>
      </c:barChart>
      <c:catAx>
        <c:axId val="417437832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31992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3199200"/>
        <c:scaling>
          <c:orientation val="minMax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7437832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47984062233185"/>
          <c:y val="3.153153800980357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5822102425876012E-2"/>
          <c:y val="6.5315458974387175E-2"/>
          <c:w val="0.74932614555256061"/>
          <c:h val="0.87387579593318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'地域毎人口ピラミッド（人数）①'!$L$124:$L$144</c:f>
              <c:numCache>
                <c:formatCode>#,##0_);[Red]\(#,##0\)</c:formatCode>
                <c:ptCount val="21"/>
                <c:pt idx="0">
                  <c:v>0</c:v>
                </c:pt>
                <c:pt idx="1">
                  <c:v>11</c:v>
                </c:pt>
                <c:pt idx="2">
                  <c:v>63</c:v>
                </c:pt>
                <c:pt idx="3">
                  <c:v>161</c:v>
                </c:pt>
                <c:pt idx="4">
                  <c:v>203</c:v>
                </c:pt>
                <c:pt idx="5">
                  <c:v>268</c:v>
                </c:pt>
                <c:pt idx="6">
                  <c:v>425</c:v>
                </c:pt>
                <c:pt idx="7">
                  <c:v>417</c:v>
                </c:pt>
                <c:pt idx="8">
                  <c:v>367</c:v>
                </c:pt>
                <c:pt idx="9">
                  <c:v>326</c:v>
                </c:pt>
                <c:pt idx="10">
                  <c:v>282</c:v>
                </c:pt>
                <c:pt idx="11">
                  <c:v>290</c:v>
                </c:pt>
                <c:pt idx="12">
                  <c:v>252</c:v>
                </c:pt>
                <c:pt idx="13">
                  <c:v>223</c:v>
                </c:pt>
                <c:pt idx="14">
                  <c:v>167</c:v>
                </c:pt>
                <c:pt idx="15">
                  <c:v>171</c:v>
                </c:pt>
                <c:pt idx="16">
                  <c:v>159</c:v>
                </c:pt>
                <c:pt idx="17">
                  <c:v>208</c:v>
                </c:pt>
                <c:pt idx="18">
                  <c:v>222</c:v>
                </c:pt>
                <c:pt idx="19">
                  <c:v>190</c:v>
                </c:pt>
                <c:pt idx="20">
                  <c:v>143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C8F-4C6A-BA0D-A64A6FB2C8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23195280"/>
        <c:axId val="423196456"/>
      </c:barChart>
      <c:catAx>
        <c:axId val="423195280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31964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3196456"/>
        <c:scaling>
          <c:orientation val="maxMin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3195280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2.xml"/><Relationship Id="rId13" Type="http://schemas.openxmlformats.org/officeDocument/2006/relationships/chart" Target="../charts/chart27.xml"/><Relationship Id="rId3" Type="http://schemas.openxmlformats.org/officeDocument/2006/relationships/chart" Target="../charts/chart17.xml"/><Relationship Id="rId7" Type="http://schemas.openxmlformats.org/officeDocument/2006/relationships/chart" Target="../charts/chart21.xml"/><Relationship Id="rId12" Type="http://schemas.openxmlformats.org/officeDocument/2006/relationships/chart" Target="../charts/chart26.xml"/><Relationship Id="rId2" Type="http://schemas.openxmlformats.org/officeDocument/2006/relationships/chart" Target="../charts/chart16.xml"/><Relationship Id="rId1" Type="http://schemas.openxmlformats.org/officeDocument/2006/relationships/chart" Target="../charts/chart15.xml"/><Relationship Id="rId6" Type="http://schemas.openxmlformats.org/officeDocument/2006/relationships/chart" Target="../charts/chart20.xml"/><Relationship Id="rId11" Type="http://schemas.openxmlformats.org/officeDocument/2006/relationships/chart" Target="../charts/chart25.xml"/><Relationship Id="rId5" Type="http://schemas.openxmlformats.org/officeDocument/2006/relationships/chart" Target="../charts/chart19.xml"/><Relationship Id="rId10" Type="http://schemas.openxmlformats.org/officeDocument/2006/relationships/chart" Target="../charts/chart24.xml"/><Relationship Id="rId4" Type="http://schemas.openxmlformats.org/officeDocument/2006/relationships/chart" Target="../charts/chart18.xml"/><Relationship Id="rId9" Type="http://schemas.openxmlformats.org/officeDocument/2006/relationships/chart" Target="../charts/chart23.xml"/><Relationship Id="rId14" Type="http://schemas.openxmlformats.org/officeDocument/2006/relationships/chart" Target="../charts/chart28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6.xml"/><Relationship Id="rId3" Type="http://schemas.openxmlformats.org/officeDocument/2006/relationships/chart" Target="../charts/chart31.xml"/><Relationship Id="rId7" Type="http://schemas.openxmlformats.org/officeDocument/2006/relationships/chart" Target="../charts/chart35.xml"/><Relationship Id="rId12" Type="http://schemas.openxmlformats.org/officeDocument/2006/relationships/chart" Target="../charts/chart40.xml"/><Relationship Id="rId2" Type="http://schemas.openxmlformats.org/officeDocument/2006/relationships/chart" Target="../charts/chart30.xml"/><Relationship Id="rId1" Type="http://schemas.openxmlformats.org/officeDocument/2006/relationships/chart" Target="../charts/chart29.xml"/><Relationship Id="rId6" Type="http://schemas.openxmlformats.org/officeDocument/2006/relationships/chart" Target="../charts/chart34.xml"/><Relationship Id="rId11" Type="http://schemas.openxmlformats.org/officeDocument/2006/relationships/chart" Target="../charts/chart39.xml"/><Relationship Id="rId5" Type="http://schemas.openxmlformats.org/officeDocument/2006/relationships/chart" Target="../charts/chart33.xml"/><Relationship Id="rId10" Type="http://schemas.openxmlformats.org/officeDocument/2006/relationships/chart" Target="../charts/chart38.xml"/><Relationship Id="rId4" Type="http://schemas.openxmlformats.org/officeDocument/2006/relationships/chart" Target="../charts/chart32.xml"/><Relationship Id="rId9" Type="http://schemas.openxmlformats.org/officeDocument/2006/relationships/chart" Target="../charts/chart37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48.xml"/><Relationship Id="rId3" Type="http://schemas.openxmlformats.org/officeDocument/2006/relationships/chart" Target="../charts/chart43.xml"/><Relationship Id="rId7" Type="http://schemas.openxmlformats.org/officeDocument/2006/relationships/chart" Target="../charts/chart47.xml"/><Relationship Id="rId12" Type="http://schemas.openxmlformats.org/officeDocument/2006/relationships/chart" Target="../charts/chart52.xml"/><Relationship Id="rId2" Type="http://schemas.openxmlformats.org/officeDocument/2006/relationships/chart" Target="../charts/chart42.xml"/><Relationship Id="rId1" Type="http://schemas.openxmlformats.org/officeDocument/2006/relationships/chart" Target="../charts/chart41.xml"/><Relationship Id="rId6" Type="http://schemas.openxmlformats.org/officeDocument/2006/relationships/chart" Target="../charts/chart46.xml"/><Relationship Id="rId11" Type="http://schemas.openxmlformats.org/officeDocument/2006/relationships/chart" Target="../charts/chart51.xml"/><Relationship Id="rId5" Type="http://schemas.openxmlformats.org/officeDocument/2006/relationships/chart" Target="../charts/chart45.xml"/><Relationship Id="rId10" Type="http://schemas.openxmlformats.org/officeDocument/2006/relationships/chart" Target="../charts/chart50.xml"/><Relationship Id="rId4" Type="http://schemas.openxmlformats.org/officeDocument/2006/relationships/chart" Target="../charts/chart44.xml"/><Relationship Id="rId9" Type="http://schemas.openxmlformats.org/officeDocument/2006/relationships/chart" Target="../charts/chart4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28575</xdr:rowOff>
    </xdr:from>
    <xdr:to>
      <xdr:col>5</xdr:col>
      <xdr:colOff>28575</xdr:colOff>
      <xdr:row>25</xdr:row>
      <xdr:rowOff>161925</xdr:rowOff>
    </xdr:to>
    <xdr:graphicFrame macro="">
      <xdr:nvGraphicFramePr>
        <xdr:cNvPr id="31618048" name="グラフ 4">
          <a:extLst>
            <a:ext uri="{FF2B5EF4-FFF2-40B4-BE49-F238E27FC236}">
              <a16:creationId xmlns="" xmlns:a16="http://schemas.microsoft.com/office/drawing/2014/main" id="{3DDACFBC-2D46-4F31-97A5-537EB513CA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1</xdr:row>
      <xdr:rowOff>28575</xdr:rowOff>
    </xdr:from>
    <xdr:to>
      <xdr:col>9</xdr:col>
      <xdr:colOff>47625</xdr:colOff>
      <xdr:row>25</xdr:row>
      <xdr:rowOff>152400</xdr:rowOff>
    </xdr:to>
    <xdr:graphicFrame macro="">
      <xdr:nvGraphicFramePr>
        <xdr:cNvPr id="31618049" name="グラフ 5">
          <a:extLst>
            <a:ext uri="{FF2B5EF4-FFF2-40B4-BE49-F238E27FC236}">
              <a16:creationId xmlns="" xmlns:a16="http://schemas.microsoft.com/office/drawing/2014/main" id="{699C2006-2F78-4EE3-8381-FEDB507286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31</xdr:row>
      <xdr:rowOff>9525</xdr:rowOff>
    </xdr:from>
    <xdr:to>
      <xdr:col>4</xdr:col>
      <xdr:colOff>666750</xdr:colOff>
      <xdr:row>55</xdr:row>
      <xdr:rowOff>85725</xdr:rowOff>
    </xdr:to>
    <xdr:graphicFrame macro="">
      <xdr:nvGraphicFramePr>
        <xdr:cNvPr id="31618050" name="グラフ 7">
          <a:extLst>
            <a:ext uri="{FF2B5EF4-FFF2-40B4-BE49-F238E27FC236}">
              <a16:creationId xmlns="" xmlns:a16="http://schemas.microsoft.com/office/drawing/2014/main" id="{3A3463E3-9DA6-4712-9056-20A43DD708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60</xdr:row>
      <xdr:rowOff>152400</xdr:rowOff>
    </xdr:from>
    <xdr:to>
      <xdr:col>5</xdr:col>
      <xdr:colOff>114300</xdr:colOff>
      <xdr:row>85</xdr:row>
      <xdr:rowOff>95250</xdr:rowOff>
    </xdr:to>
    <xdr:graphicFrame macro="">
      <xdr:nvGraphicFramePr>
        <xdr:cNvPr id="31618051" name="グラフ 9">
          <a:extLst>
            <a:ext uri="{FF2B5EF4-FFF2-40B4-BE49-F238E27FC236}">
              <a16:creationId xmlns="" xmlns:a16="http://schemas.microsoft.com/office/drawing/2014/main" id="{83E4C55E-63D5-471D-B4B3-A0DB83FCD7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85725</xdr:colOff>
      <xdr:row>60</xdr:row>
      <xdr:rowOff>161925</xdr:rowOff>
    </xdr:from>
    <xdr:to>
      <xdr:col>9</xdr:col>
      <xdr:colOff>180975</xdr:colOff>
      <xdr:row>85</xdr:row>
      <xdr:rowOff>104775</xdr:rowOff>
    </xdr:to>
    <xdr:graphicFrame macro="">
      <xdr:nvGraphicFramePr>
        <xdr:cNvPr id="31618052" name="グラフ 8">
          <a:extLst>
            <a:ext uri="{FF2B5EF4-FFF2-40B4-BE49-F238E27FC236}">
              <a16:creationId xmlns="" xmlns:a16="http://schemas.microsoft.com/office/drawing/2014/main" id="{329A7575-9898-4EFB-917F-70B19BB583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657225</xdr:colOff>
      <xdr:row>31</xdr:row>
      <xdr:rowOff>9525</xdr:rowOff>
    </xdr:from>
    <xdr:to>
      <xdr:col>8</xdr:col>
      <xdr:colOff>628650</xdr:colOff>
      <xdr:row>55</xdr:row>
      <xdr:rowOff>76200</xdr:rowOff>
    </xdr:to>
    <xdr:graphicFrame macro="">
      <xdr:nvGraphicFramePr>
        <xdr:cNvPr id="31618053" name="グラフ 6">
          <a:extLst>
            <a:ext uri="{FF2B5EF4-FFF2-40B4-BE49-F238E27FC236}">
              <a16:creationId xmlns="" xmlns:a16="http://schemas.microsoft.com/office/drawing/2014/main" id="{7D1C22A3-1125-48B5-AA1A-3FE9F53D84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91</xdr:row>
      <xdr:rowOff>0</xdr:rowOff>
    </xdr:from>
    <xdr:to>
      <xdr:col>5</xdr:col>
      <xdr:colOff>114300</xdr:colOff>
      <xdr:row>115</xdr:row>
      <xdr:rowOff>114300</xdr:rowOff>
    </xdr:to>
    <xdr:graphicFrame macro="">
      <xdr:nvGraphicFramePr>
        <xdr:cNvPr id="31618054" name="グラフ 10">
          <a:extLst>
            <a:ext uri="{FF2B5EF4-FFF2-40B4-BE49-F238E27FC236}">
              <a16:creationId xmlns="" xmlns:a16="http://schemas.microsoft.com/office/drawing/2014/main" id="{C015E937-AA22-443F-8EE9-BC6C642B9B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85725</xdr:colOff>
      <xdr:row>91</xdr:row>
      <xdr:rowOff>0</xdr:rowOff>
    </xdr:from>
    <xdr:to>
      <xdr:col>9</xdr:col>
      <xdr:colOff>180975</xdr:colOff>
      <xdr:row>115</xdr:row>
      <xdr:rowOff>114300</xdr:rowOff>
    </xdr:to>
    <xdr:graphicFrame macro="">
      <xdr:nvGraphicFramePr>
        <xdr:cNvPr id="31618055" name="グラフ 11">
          <a:extLst>
            <a:ext uri="{FF2B5EF4-FFF2-40B4-BE49-F238E27FC236}">
              <a16:creationId xmlns="" xmlns:a16="http://schemas.microsoft.com/office/drawing/2014/main" id="{57D5779E-6666-47F4-9AD6-3678C01BCEC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121</xdr:row>
      <xdr:rowOff>0</xdr:rowOff>
    </xdr:from>
    <xdr:to>
      <xdr:col>5</xdr:col>
      <xdr:colOff>104775</xdr:colOff>
      <xdr:row>145</xdr:row>
      <xdr:rowOff>114300</xdr:rowOff>
    </xdr:to>
    <xdr:graphicFrame macro="">
      <xdr:nvGraphicFramePr>
        <xdr:cNvPr id="31618056" name="グラフ 12">
          <a:extLst>
            <a:ext uri="{FF2B5EF4-FFF2-40B4-BE49-F238E27FC236}">
              <a16:creationId xmlns="" xmlns:a16="http://schemas.microsoft.com/office/drawing/2014/main" id="{B7AB3321-3A4A-4FD5-AE1F-4E1C48D61B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</xdr:col>
      <xdr:colOff>57150</xdr:colOff>
      <xdr:row>121</xdr:row>
      <xdr:rowOff>0</xdr:rowOff>
    </xdr:from>
    <xdr:to>
      <xdr:col>9</xdr:col>
      <xdr:colOff>152400</xdr:colOff>
      <xdr:row>145</xdr:row>
      <xdr:rowOff>114300</xdr:rowOff>
    </xdr:to>
    <xdr:graphicFrame macro="">
      <xdr:nvGraphicFramePr>
        <xdr:cNvPr id="31618057" name="グラフ 13">
          <a:extLst>
            <a:ext uri="{FF2B5EF4-FFF2-40B4-BE49-F238E27FC236}">
              <a16:creationId xmlns="" xmlns:a16="http://schemas.microsoft.com/office/drawing/2014/main" id="{4495737C-0C73-4952-A2EB-56980B3DA8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151</xdr:row>
      <xdr:rowOff>0</xdr:rowOff>
    </xdr:from>
    <xdr:to>
      <xdr:col>5</xdr:col>
      <xdr:colOff>133350</xdr:colOff>
      <xdr:row>175</xdr:row>
      <xdr:rowOff>114300</xdr:rowOff>
    </xdr:to>
    <xdr:graphicFrame macro="">
      <xdr:nvGraphicFramePr>
        <xdr:cNvPr id="31618058" name="グラフ 15">
          <a:extLst>
            <a:ext uri="{FF2B5EF4-FFF2-40B4-BE49-F238E27FC236}">
              <a16:creationId xmlns="" xmlns:a16="http://schemas.microsoft.com/office/drawing/2014/main" id="{19BEF848-EE5D-4F0C-B2EA-616D9534C9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0</xdr:colOff>
      <xdr:row>181</xdr:row>
      <xdr:rowOff>9525</xdr:rowOff>
    </xdr:from>
    <xdr:to>
      <xdr:col>5</xdr:col>
      <xdr:colOff>133350</xdr:colOff>
      <xdr:row>205</xdr:row>
      <xdr:rowOff>123825</xdr:rowOff>
    </xdr:to>
    <xdr:graphicFrame macro="">
      <xdr:nvGraphicFramePr>
        <xdr:cNvPr id="31618059" name="グラフ 17">
          <a:extLst>
            <a:ext uri="{FF2B5EF4-FFF2-40B4-BE49-F238E27FC236}">
              <a16:creationId xmlns="" xmlns:a16="http://schemas.microsoft.com/office/drawing/2014/main" id="{EDA080DE-0860-445B-90E7-88B465AE2B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4</xdr:col>
      <xdr:colOff>219075</xdr:colOff>
      <xdr:row>181</xdr:row>
      <xdr:rowOff>9525</xdr:rowOff>
    </xdr:from>
    <xdr:to>
      <xdr:col>9</xdr:col>
      <xdr:colOff>304800</xdr:colOff>
      <xdr:row>205</xdr:row>
      <xdr:rowOff>123825</xdr:rowOff>
    </xdr:to>
    <xdr:graphicFrame macro="">
      <xdr:nvGraphicFramePr>
        <xdr:cNvPr id="31618060" name="グラフ 16">
          <a:extLst>
            <a:ext uri="{FF2B5EF4-FFF2-40B4-BE49-F238E27FC236}">
              <a16:creationId xmlns="" xmlns:a16="http://schemas.microsoft.com/office/drawing/2014/main" id="{82C4EC76-EF88-4500-8773-9D43593CA9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4</xdr:col>
      <xdr:colOff>95250</xdr:colOff>
      <xdr:row>151</xdr:row>
      <xdr:rowOff>9525</xdr:rowOff>
    </xdr:from>
    <xdr:to>
      <xdr:col>9</xdr:col>
      <xdr:colOff>190500</xdr:colOff>
      <xdr:row>175</xdr:row>
      <xdr:rowOff>123825</xdr:rowOff>
    </xdr:to>
    <xdr:graphicFrame macro="">
      <xdr:nvGraphicFramePr>
        <xdr:cNvPr id="31618061" name="グラフ 14">
          <a:extLst>
            <a:ext uri="{FF2B5EF4-FFF2-40B4-BE49-F238E27FC236}">
              <a16:creationId xmlns="" xmlns:a16="http://schemas.microsoft.com/office/drawing/2014/main" id="{C5EAB33E-A1E7-4373-9898-2324F9056E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28575</xdr:rowOff>
    </xdr:from>
    <xdr:to>
      <xdr:col>5</xdr:col>
      <xdr:colOff>28575</xdr:colOff>
      <xdr:row>25</xdr:row>
      <xdr:rowOff>161925</xdr:rowOff>
    </xdr:to>
    <xdr:graphicFrame macro="">
      <xdr:nvGraphicFramePr>
        <xdr:cNvPr id="31633408" name="グラフ 1025">
          <a:extLst>
            <a:ext uri="{FF2B5EF4-FFF2-40B4-BE49-F238E27FC236}">
              <a16:creationId xmlns="" xmlns:a16="http://schemas.microsoft.com/office/drawing/2014/main" id="{E64641C9-B1A3-4936-B36A-CA3FAE273A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28575</xdr:colOff>
      <xdr:row>1</xdr:row>
      <xdr:rowOff>28575</xdr:rowOff>
    </xdr:from>
    <xdr:to>
      <xdr:col>9</xdr:col>
      <xdr:colOff>66675</xdr:colOff>
      <xdr:row>25</xdr:row>
      <xdr:rowOff>152400</xdr:rowOff>
    </xdr:to>
    <xdr:graphicFrame macro="">
      <xdr:nvGraphicFramePr>
        <xdr:cNvPr id="31633409" name="グラフ 1026">
          <a:extLst>
            <a:ext uri="{FF2B5EF4-FFF2-40B4-BE49-F238E27FC236}">
              <a16:creationId xmlns="" xmlns:a16="http://schemas.microsoft.com/office/drawing/2014/main" id="{8A3B5BD4-B282-4431-898E-F6CA8CAB43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31</xdr:row>
      <xdr:rowOff>9525</xdr:rowOff>
    </xdr:from>
    <xdr:to>
      <xdr:col>4</xdr:col>
      <xdr:colOff>666750</xdr:colOff>
      <xdr:row>55</xdr:row>
      <xdr:rowOff>85725</xdr:rowOff>
    </xdr:to>
    <xdr:graphicFrame macro="">
      <xdr:nvGraphicFramePr>
        <xdr:cNvPr id="31633410" name="グラフ 1027">
          <a:extLst>
            <a:ext uri="{FF2B5EF4-FFF2-40B4-BE49-F238E27FC236}">
              <a16:creationId xmlns="" xmlns:a16="http://schemas.microsoft.com/office/drawing/2014/main" id="{E5E82743-7DDF-4E48-BB3E-7CC92133DE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60</xdr:row>
      <xdr:rowOff>152400</xdr:rowOff>
    </xdr:from>
    <xdr:to>
      <xdr:col>5</xdr:col>
      <xdr:colOff>114300</xdr:colOff>
      <xdr:row>85</xdr:row>
      <xdr:rowOff>95250</xdr:rowOff>
    </xdr:to>
    <xdr:graphicFrame macro="">
      <xdr:nvGraphicFramePr>
        <xdr:cNvPr id="31633411" name="グラフ 1028">
          <a:extLst>
            <a:ext uri="{FF2B5EF4-FFF2-40B4-BE49-F238E27FC236}">
              <a16:creationId xmlns="" xmlns:a16="http://schemas.microsoft.com/office/drawing/2014/main" id="{54F32BD7-E229-46D4-B957-C421A132BD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76200</xdr:colOff>
      <xdr:row>60</xdr:row>
      <xdr:rowOff>152400</xdr:rowOff>
    </xdr:from>
    <xdr:to>
      <xdr:col>9</xdr:col>
      <xdr:colOff>171450</xdr:colOff>
      <xdr:row>85</xdr:row>
      <xdr:rowOff>95250</xdr:rowOff>
    </xdr:to>
    <xdr:graphicFrame macro="">
      <xdr:nvGraphicFramePr>
        <xdr:cNvPr id="31633412" name="グラフ 1029">
          <a:extLst>
            <a:ext uri="{FF2B5EF4-FFF2-40B4-BE49-F238E27FC236}">
              <a16:creationId xmlns="" xmlns:a16="http://schemas.microsoft.com/office/drawing/2014/main" id="{07DA31C3-CAE9-4AF0-A513-A3449F66A3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666750</xdr:colOff>
      <xdr:row>31</xdr:row>
      <xdr:rowOff>9525</xdr:rowOff>
    </xdr:from>
    <xdr:to>
      <xdr:col>8</xdr:col>
      <xdr:colOff>647700</xdr:colOff>
      <xdr:row>55</xdr:row>
      <xdr:rowOff>76200</xdr:rowOff>
    </xdr:to>
    <xdr:graphicFrame macro="">
      <xdr:nvGraphicFramePr>
        <xdr:cNvPr id="31633413" name="グラフ 1030">
          <a:extLst>
            <a:ext uri="{FF2B5EF4-FFF2-40B4-BE49-F238E27FC236}">
              <a16:creationId xmlns="" xmlns:a16="http://schemas.microsoft.com/office/drawing/2014/main" id="{CA5D3F16-A015-4891-A41F-0B68B8E0BB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91</xdr:row>
      <xdr:rowOff>0</xdr:rowOff>
    </xdr:from>
    <xdr:to>
      <xdr:col>5</xdr:col>
      <xdr:colOff>114300</xdr:colOff>
      <xdr:row>115</xdr:row>
      <xdr:rowOff>114300</xdr:rowOff>
    </xdr:to>
    <xdr:graphicFrame macro="">
      <xdr:nvGraphicFramePr>
        <xdr:cNvPr id="31633414" name="グラフ 1031">
          <a:extLst>
            <a:ext uri="{FF2B5EF4-FFF2-40B4-BE49-F238E27FC236}">
              <a16:creationId xmlns="" xmlns:a16="http://schemas.microsoft.com/office/drawing/2014/main" id="{7F145E5B-37C7-42BC-B419-2AC8FD3E9A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85725</xdr:colOff>
      <xdr:row>91</xdr:row>
      <xdr:rowOff>0</xdr:rowOff>
    </xdr:from>
    <xdr:to>
      <xdr:col>9</xdr:col>
      <xdr:colOff>180975</xdr:colOff>
      <xdr:row>115</xdr:row>
      <xdr:rowOff>114300</xdr:rowOff>
    </xdr:to>
    <xdr:graphicFrame macro="">
      <xdr:nvGraphicFramePr>
        <xdr:cNvPr id="31633415" name="グラフ 1032">
          <a:extLst>
            <a:ext uri="{FF2B5EF4-FFF2-40B4-BE49-F238E27FC236}">
              <a16:creationId xmlns="" xmlns:a16="http://schemas.microsoft.com/office/drawing/2014/main" id="{02CDA4C3-C588-4271-B221-ED00D9B4BC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121</xdr:row>
      <xdr:rowOff>0</xdr:rowOff>
    </xdr:from>
    <xdr:to>
      <xdr:col>5</xdr:col>
      <xdr:colOff>104775</xdr:colOff>
      <xdr:row>145</xdr:row>
      <xdr:rowOff>114300</xdr:rowOff>
    </xdr:to>
    <xdr:graphicFrame macro="">
      <xdr:nvGraphicFramePr>
        <xdr:cNvPr id="31633416" name="グラフ 1033">
          <a:extLst>
            <a:ext uri="{FF2B5EF4-FFF2-40B4-BE49-F238E27FC236}">
              <a16:creationId xmlns="" xmlns:a16="http://schemas.microsoft.com/office/drawing/2014/main" id="{213B9774-4FA0-41A5-9BED-5B83C09AE5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</xdr:col>
      <xdr:colOff>85725</xdr:colOff>
      <xdr:row>121</xdr:row>
      <xdr:rowOff>0</xdr:rowOff>
    </xdr:from>
    <xdr:to>
      <xdr:col>9</xdr:col>
      <xdr:colOff>180975</xdr:colOff>
      <xdr:row>145</xdr:row>
      <xdr:rowOff>114300</xdr:rowOff>
    </xdr:to>
    <xdr:graphicFrame macro="">
      <xdr:nvGraphicFramePr>
        <xdr:cNvPr id="31633417" name="グラフ 1034">
          <a:extLst>
            <a:ext uri="{FF2B5EF4-FFF2-40B4-BE49-F238E27FC236}">
              <a16:creationId xmlns="" xmlns:a16="http://schemas.microsoft.com/office/drawing/2014/main" id="{38F372FE-2234-4006-ACEA-5341719DA7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151</xdr:row>
      <xdr:rowOff>0</xdr:rowOff>
    </xdr:from>
    <xdr:to>
      <xdr:col>5</xdr:col>
      <xdr:colOff>133350</xdr:colOff>
      <xdr:row>175</xdr:row>
      <xdr:rowOff>114300</xdr:rowOff>
    </xdr:to>
    <xdr:graphicFrame macro="">
      <xdr:nvGraphicFramePr>
        <xdr:cNvPr id="31633418" name="グラフ 1035">
          <a:extLst>
            <a:ext uri="{FF2B5EF4-FFF2-40B4-BE49-F238E27FC236}">
              <a16:creationId xmlns="" xmlns:a16="http://schemas.microsoft.com/office/drawing/2014/main" id="{656E720E-E35C-411B-A699-B5A519663B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0</xdr:colOff>
      <xdr:row>181</xdr:row>
      <xdr:rowOff>9525</xdr:rowOff>
    </xdr:from>
    <xdr:to>
      <xdr:col>5</xdr:col>
      <xdr:colOff>133350</xdr:colOff>
      <xdr:row>205</xdr:row>
      <xdr:rowOff>123825</xdr:rowOff>
    </xdr:to>
    <xdr:graphicFrame macro="">
      <xdr:nvGraphicFramePr>
        <xdr:cNvPr id="31633419" name="グラフ 1036">
          <a:extLst>
            <a:ext uri="{FF2B5EF4-FFF2-40B4-BE49-F238E27FC236}">
              <a16:creationId xmlns="" xmlns:a16="http://schemas.microsoft.com/office/drawing/2014/main" id="{CDE52ED3-E8B6-44A4-8C9C-3CB16FFDC7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4</xdr:col>
      <xdr:colOff>133350</xdr:colOff>
      <xdr:row>181</xdr:row>
      <xdr:rowOff>9525</xdr:rowOff>
    </xdr:from>
    <xdr:to>
      <xdr:col>9</xdr:col>
      <xdr:colOff>219075</xdr:colOff>
      <xdr:row>205</xdr:row>
      <xdr:rowOff>123825</xdr:rowOff>
    </xdr:to>
    <xdr:graphicFrame macro="">
      <xdr:nvGraphicFramePr>
        <xdr:cNvPr id="31633420" name="グラフ 1037">
          <a:extLst>
            <a:ext uri="{FF2B5EF4-FFF2-40B4-BE49-F238E27FC236}">
              <a16:creationId xmlns="" xmlns:a16="http://schemas.microsoft.com/office/drawing/2014/main" id="{3DD9D5D1-0303-4F74-956F-9EC5637817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4</xdr:col>
      <xdr:colOff>133350</xdr:colOff>
      <xdr:row>151</xdr:row>
      <xdr:rowOff>0</xdr:rowOff>
    </xdr:from>
    <xdr:to>
      <xdr:col>9</xdr:col>
      <xdr:colOff>228600</xdr:colOff>
      <xdr:row>175</xdr:row>
      <xdr:rowOff>114300</xdr:rowOff>
    </xdr:to>
    <xdr:graphicFrame macro="">
      <xdr:nvGraphicFramePr>
        <xdr:cNvPr id="31633421" name="グラフ 1038">
          <a:extLst>
            <a:ext uri="{FF2B5EF4-FFF2-40B4-BE49-F238E27FC236}">
              <a16:creationId xmlns="" xmlns:a16="http://schemas.microsoft.com/office/drawing/2014/main" id="{EB642DE8-30D6-4C39-92AA-DF56D80B53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5</xdr:col>
      <xdr:colOff>28575</xdr:colOff>
      <xdr:row>26</xdr:row>
      <xdr:rowOff>133350</xdr:rowOff>
    </xdr:to>
    <xdr:graphicFrame macro="">
      <xdr:nvGraphicFramePr>
        <xdr:cNvPr id="31648768" name="グラフ 1">
          <a:extLst>
            <a:ext uri="{FF2B5EF4-FFF2-40B4-BE49-F238E27FC236}">
              <a16:creationId xmlns="" xmlns:a16="http://schemas.microsoft.com/office/drawing/2014/main" id="{844B366C-F48B-4264-9E0C-9D7FB3C9F6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28575</xdr:colOff>
      <xdr:row>2</xdr:row>
      <xdr:rowOff>0</xdr:rowOff>
    </xdr:from>
    <xdr:to>
      <xdr:col>9</xdr:col>
      <xdr:colOff>66675</xdr:colOff>
      <xdr:row>26</xdr:row>
      <xdr:rowOff>142875</xdr:rowOff>
    </xdr:to>
    <xdr:graphicFrame macro="">
      <xdr:nvGraphicFramePr>
        <xdr:cNvPr id="31648769" name="グラフ 2">
          <a:extLst>
            <a:ext uri="{FF2B5EF4-FFF2-40B4-BE49-F238E27FC236}">
              <a16:creationId xmlns="" xmlns:a16="http://schemas.microsoft.com/office/drawing/2014/main" id="{0A87ACFA-B01C-402E-8702-F3BBA46045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19050</xdr:colOff>
      <xdr:row>2</xdr:row>
      <xdr:rowOff>0</xdr:rowOff>
    </xdr:from>
    <xdr:to>
      <xdr:col>15</xdr:col>
      <xdr:colOff>57150</xdr:colOff>
      <xdr:row>26</xdr:row>
      <xdr:rowOff>95250</xdr:rowOff>
    </xdr:to>
    <xdr:graphicFrame macro="">
      <xdr:nvGraphicFramePr>
        <xdr:cNvPr id="31648770" name="グラフ 3">
          <a:extLst>
            <a:ext uri="{FF2B5EF4-FFF2-40B4-BE49-F238E27FC236}">
              <a16:creationId xmlns="" xmlns:a16="http://schemas.microsoft.com/office/drawing/2014/main" id="{1FA631EE-7C5D-4ED3-A4D6-C17A2E863A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20</xdr:col>
      <xdr:colOff>19050</xdr:colOff>
      <xdr:row>2</xdr:row>
      <xdr:rowOff>0</xdr:rowOff>
    </xdr:from>
    <xdr:to>
      <xdr:col>25</xdr:col>
      <xdr:colOff>133350</xdr:colOff>
      <xdr:row>26</xdr:row>
      <xdr:rowOff>114300</xdr:rowOff>
    </xdr:to>
    <xdr:graphicFrame macro="">
      <xdr:nvGraphicFramePr>
        <xdr:cNvPr id="31648771" name="グラフ 4">
          <a:extLst>
            <a:ext uri="{FF2B5EF4-FFF2-40B4-BE49-F238E27FC236}">
              <a16:creationId xmlns="" xmlns:a16="http://schemas.microsoft.com/office/drawing/2014/main" id="{9E633A40-DC05-480A-82B9-8625A5C8EC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24</xdr:col>
      <xdr:colOff>133350</xdr:colOff>
      <xdr:row>2</xdr:row>
      <xdr:rowOff>19050</xdr:rowOff>
    </xdr:from>
    <xdr:to>
      <xdr:col>29</xdr:col>
      <xdr:colOff>228600</xdr:colOff>
      <xdr:row>26</xdr:row>
      <xdr:rowOff>133350</xdr:rowOff>
    </xdr:to>
    <xdr:graphicFrame macro="">
      <xdr:nvGraphicFramePr>
        <xdr:cNvPr id="31648772" name="グラフ 5">
          <a:extLst>
            <a:ext uri="{FF2B5EF4-FFF2-40B4-BE49-F238E27FC236}">
              <a16:creationId xmlns="" xmlns:a16="http://schemas.microsoft.com/office/drawing/2014/main" id="{3AF6A4B8-FED5-4E66-B3C4-B146F2DA8C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14</xdr:col>
      <xdr:colOff>57150</xdr:colOff>
      <xdr:row>2</xdr:row>
      <xdr:rowOff>0</xdr:rowOff>
    </xdr:from>
    <xdr:to>
      <xdr:col>19</xdr:col>
      <xdr:colOff>28575</xdr:colOff>
      <xdr:row>26</xdr:row>
      <xdr:rowOff>104775</xdr:rowOff>
    </xdr:to>
    <xdr:graphicFrame macro="">
      <xdr:nvGraphicFramePr>
        <xdr:cNvPr id="31648773" name="グラフ 6">
          <a:extLst>
            <a:ext uri="{FF2B5EF4-FFF2-40B4-BE49-F238E27FC236}">
              <a16:creationId xmlns="" xmlns:a16="http://schemas.microsoft.com/office/drawing/2014/main" id="{C3168FE8-B57E-4035-A8A8-E2A04FB8D4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31</xdr:row>
      <xdr:rowOff>0</xdr:rowOff>
    </xdr:from>
    <xdr:to>
      <xdr:col>5</xdr:col>
      <xdr:colOff>57150</xdr:colOff>
      <xdr:row>55</xdr:row>
      <xdr:rowOff>114300</xdr:rowOff>
    </xdr:to>
    <xdr:graphicFrame macro="">
      <xdr:nvGraphicFramePr>
        <xdr:cNvPr id="31648774" name="グラフ 7">
          <a:extLst>
            <a:ext uri="{FF2B5EF4-FFF2-40B4-BE49-F238E27FC236}">
              <a16:creationId xmlns="" xmlns:a16="http://schemas.microsoft.com/office/drawing/2014/main" id="{B5199020-5063-43DA-8547-489AF6C9AB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47625</xdr:colOff>
      <xdr:row>31</xdr:row>
      <xdr:rowOff>0</xdr:rowOff>
    </xdr:from>
    <xdr:to>
      <xdr:col>9</xdr:col>
      <xdr:colOff>142875</xdr:colOff>
      <xdr:row>55</xdr:row>
      <xdr:rowOff>114300</xdr:rowOff>
    </xdr:to>
    <xdr:graphicFrame macro="">
      <xdr:nvGraphicFramePr>
        <xdr:cNvPr id="31648775" name="グラフ 8">
          <a:extLst>
            <a:ext uri="{FF2B5EF4-FFF2-40B4-BE49-F238E27FC236}">
              <a16:creationId xmlns="" xmlns:a16="http://schemas.microsoft.com/office/drawing/2014/main" id="{5E4CFEB5-9D67-4457-B50C-9B42C9A4D3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19050</xdr:colOff>
      <xdr:row>31</xdr:row>
      <xdr:rowOff>0</xdr:rowOff>
    </xdr:from>
    <xdr:to>
      <xdr:col>15</xdr:col>
      <xdr:colOff>133350</xdr:colOff>
      <xdr:row>55</xdr:row>
      <xdr:rowOff>114300</xdr:rowOff>
    </xdr:to>
    <xdr:graphicFrame macro="">
      <xdr:nvGraphicFramePr>
        <xdr:cNvPr id="31648776" name="グラフ 9">
          <a:extLst>
            <a:ext uri="{FF2B5EF4-FFF2-40B4-BE49-F238E27FC236}">
              <a16:creationId xmlns="" xmlns:a16="http://schemas.microsoft.com/office/drawing/2014/main" id="{13F034AD-C44D-4020-B8A7-2805512E7E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14</xdr:col>
      <xdr:colOff>133350</xdr:colOff>
      <xdr:row>31</xdr:row>
      <xdr:rowOff>0</xdr:rowOff>
    </xdr:from>
    <xdr:to>
      <xdr:col>19</xdr:col>
      <xdr:colOff>228600</xdr:colOff>
      <xdr:row>55</xdr:row>
      <xdr:rowOff>114300</xdr:rowOff>
    </xdr:to>
    <xdr:graphicFrame macro="">
      <xdr:nvGraphicFramePr>
        <xdr:cNvPr id="31648777" name="グラフ 10">
          <a:extLst>
            <a:ext uri="{FF2B5EF4-FFF2-40B4-BE49-F238E27FC236}">
              <a16:creationId xmlns="" xmlns:a16="http://schemas.microsoft.com/office/drawing/2014/main" id="{E34199B5-C568-43FC-9676-1BC1C302AB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20</xdr:col>
      <xdr:colOff>19050</xdr:colOff>
      <xdr:row>31</xdr:row>
      <xdr:rowOff>0</xdr:rowOff>
    </xdr:from>
    <xdr:to>
      <xdr:col>25</xdr:col>
      <xdr:colOff>142875</xdr:colOff>
      <xdr:row>55</xdr:row>
      <xdr:rowOff>114300</xdr:rowOff>
    </xdr:to>
    <xdr:graphicFrame macro="">
      <xdr:nvGraphicFramePr>
        <xdr:cNvPr id="31648778" name="グラフ 11">
          <a:extLst>
            <a:ext uri="{FF2B5EF4-FFF2-40B4-BE49-F238E27FC236}">
              <a16:creationId xmlns="" xmlns:a16="http://schemas.microsoft.com/office/drawing/2014/main" id="{40365A72-1056-4A06-8494-26F5AC67FC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24</xdr:col>
      <xdr:colOff>152400</xdr:colOff>
      <xdr:row>31</xdr:row>
      <xdr:rowOff>0</xdr:rowOff>
    </xdr:from>
    <xdr:to>
      <xdr:col>29</xdr:col>
      <xdr:colOff>247650</xdr:colOff>
      <xdr:row>55</xdr:row>
      <xdr:rowOff>114300</xdr:rowOff>
    </xdr:to>
    <xdr:graphicFrame macro="">
      <xdr:nvGraphicFramePr>
        <xdr:cNvPr id="31648779" name="グラフ 12">
          <a:extLst>
            <a:ext uri="{FF2B5EF4-FFF2-40B4-BE49-F238E27FC236}">
              <a16:creationId xmlns="" xmlns:a16="http://schemas.microsoft.com/office/drawing/2014/main" id="{06778D13-6721-4827-A11B-099510CF84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5</xdr:col>
      <xdr:colOff>28575</xdr:colOff>
      <xdr:row>26</xdr:row>
      <xdr:rowOff>133350</xdr:rowOff>
    </xdr:to>
    <xdr:graphicFrame macro="">
      <xdr:nvGraphicFramePr>
        <xdr:cNvPr id="31662080" name="グラフ 1">
          <a:extLst>
            <a:ext uri="{FF2B5EF4-FFF2-40B4-BE49-F238E27FC236}">
              <a16:creationId xmlns="" xmlns:a16="http://schemas.microsoft.com/office/drawing/2014/main" id="{F44F69D4-BA09-43AD-8377-C76BE79D19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28575</xdr:colOff>
      <xdr:row>2</xdr:row>
      <xdr:rowOff>0</xdr:rowOff>
    </xdr:from>
    <xdr:to>
      <xdr:col>9</xdr:col>
      <xdr:colOff>66675</xdr:colOff>
      <xdr:row>26</xdr:row>
      <xdr:rowOff>142875</xdr:rowOff>
    </xdr:to>
    <xdr:graphicFrame macro="">
      <xdr:nvGraphicFramePr>
        <xdr:cNvPr id="31662081" name="グラフ 2">
          <a:extLst>
            <a:ext uri="{FF2B5EF4-FFF2-40B4-BE49-F238E27FC236}">
              <a16:creationId xmlns="" xmlns:a16="http://schemas.microsoft.com/office/drawing/2014/main" id="{CEAC28E2-FA24-4FCF-A3BC-037C2F84A6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0</xdr:colOff>
      <xdr:row>2</xdr:row>
      <xdr:rowOff>0</xdr:rowOff>
    </xdr:from>
    <xdr:to>
      <xdr:col>14</xdr:col>
      <xdr:colOff>666750</xdr:colOff>
      <xdr:row>26</xdr:row>
      <xdr:rowOff>133350</xdr:rowOff>
    </xdr:to>
    <xdr:graphicFrame macro="">
      <xdr:nvGraphicFramePr>
        <xdr:cNvPr id="31662082" name="グラフ 3">
          <a:extLst>
            <a:ext uri="{FF2B5EF4-FFF2-40B4-BE49-F238E27FC236}">
              <a16:creationId xmlns="" xmlns:a16="http://schemas.microsoft.com/office/drawing/2014/main" id="{3C13C22E-5676-4832-B984-5A6E723658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20</xdr:col>
      <xdr:colOff>0</xdr:colOff>
      <xdr:row>2</xdr:row>
      <xdr:rowOff>0</xdr:rowOff>
    </xdr:from>
    <xdr:to>
      <xdr:col>25</xdr:col>
      <xdr:colOff>19050</xdr:colOff>
      <xdr:row>26</xdr:row>
      <xdr:rowOff>133350</xdr:rowOff>
    </xdr:to>
    <xdr:graphicFrame macro="">
      <xdr:nvGraphicFramePr>
        <xdr:cNvPr id="31662083" name="グラフ 4">
          <a:extLst>
            <a:ext uri="{FF2B5EF4-FFF2-40B4-BE49-F238E27FC236}">
              <a16:creationId xmlns="" xmlns:a16="http://schemas.microsoft.com/office/drawing/2014/main" id="{5A71CEFA-F0AC-4CBC-A8FF-E1D0850035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24</xdr:col>
      <xdr:colOff>0</xdr:colOff>
      <xdr:row>2</xdr:row>
      <xdr:rowOff>0</xdr:rowOff>
    </xdr:from>
    <xdr:to>
      <xdr:col>29</xdr:col>
      <xdr:colOff>95250</xdr:colOff>
      <xdr:row>26</xdr:row>
      <xdr:rowOff>142875</xdr:rowOff>
    </xdr:to>
    <xdr:graphicFrame macro="">
      <xdr:nvGraphicFramePr>
        <xdr:cNvPr id="31662084" name="グラフ 5">
          <a:extLst>
            <a:ext uri="{FF2B5EF4-FFF2-40B4-BE49-F238E27FC236}">
              <a16:creationId xmlns="" xmlns:a16="http://schemas.microsoft.com/office/drawing/2014/main" id="{E8A49C01-A89E-4DE8-88CC-84FA15F4AD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657225</xdr:colOff>
      <xdr:row>2</xdr:row>
      <xdr:rowOff>0</xdr:rowOff>
    </xdr:from>
    <xdr:to>
      <xdr:col>18</xdr:col>
      <xdr:colOff>628650</xdr:colOff>
      <xdr:row>26</xdr:row>
      <xdr:rowOff>142875</xdr:rowOff>
    </xdr:to>
    <xdr:graphicFrame macro="">
      <xdr:nvGraphicFramePr>
        <xdr:cNvPr id="31662085" name="グラフ 6">
          <a:extLst>
            <a:ext uri="{FF2B5EF4-FFF2-40B4-BE49-F238E27FC236}">
              <a16:creationId xmlns="" xmlns:a16="http://schemas.microsoft.com/office/drawing/2014/main" id="{344F5A55-D9B8-470B-A4A6-E5D5965128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31</xdr:row>
      <xdr:rowOff>9525</xdr:rowOff>
    </xdr:from>
    <xdr:to>
      <xdr:col>5</xdr:col>
      <xdr:colOff>76200</xdr:colOff>
      <xdr:row>55</xdr:row>
      <xdr:rowOff>123825</xdr:rowOff>
    </xdr:to>
    <xdr:graphicFrame macro="">
      <xdr:nvGraphicFramePr>
        <xdr:cNvPr id="31662086" name="グラフ 7">
          <a:extLst>
            <a:ext uri="{FF2B5EF4-FFF2-40B4-BE49-F238E27FC236}">
              <a16:creationId xmlns="" xmlns:a16="http://schemas.microsoft.com/office/drawing/2014/main" id="{9CF872FA-1C67-4628-A34A-9947D2E7FB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9525</xdr:colOff>
      <xdr:row>31</xdr:row>
      <xdr:rowOff>9525</xdr:rowOff>
    </xdr:from>
    <xdr:to>
      <xdr:col>9</xdr:col>
      <xdr:colOff>114300</xdr:colOff>
      <xdr:row>55</xdr:row>
      <xdr:rowOff>123825</xdr:rowOff>
    </xdr:to>
    <xdr:graphicFrame macro="">
      <xdr:nvGraphicFramePr>
        <xdr:cNvPr id="31662087" name="グラフ 8">
          <a:extLst>
            <a:ext uri="{FF2B5EF4-FFF2-40B4-BE49-F238E27FC236}">
              <a16:creationId xmlns="" xmlns:a16="http://schemas.microsoft.com/office/drawing/2014/main" id="{8302368F-A542-482F-8CD2-1C18BF8616C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0</xdr:colOff>
      <xdr:row>31</xdr:row>
      <xdr:rowOff>0</xdr:rowOff>
    </xdr:from>
    <xdr:to>
      <xdr:col>15</xdr:col>
      <xdr:colOff>28575</xdr:colOff>
      <xdr:row>55</xdr:row>
      <xdr:rowOff>114300</xdr:rowOff>
    </xdr:to>
    <xdr:graphicFrame macro="">
      <xdr:nvGraphicFramePr>
        <xdr:cNvPr id="31662088" name="グラフ 9">
          <a:extLst>
            <a:ext uri="{FF2B5EF4-FFF2-40B4-BE49-F238E27FC236}">
              <a16:creationId xmlns="" xmlns:a16="http://schemas.microsoft.com/office/drawing/2014/main" id="{D410F08B-D725-4930-B456-6D29EF2D6D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676275</xdr:colOff>
      <xdr:row>31</xdr:row>
      <xdr:rowOff>0</xdr:rowOff>
    </xdr:from>
    <xdr:to>
      <xdr:col>18</xdr:col>
      <xdr:colOff>676275</xdr:colOff>
      <xdr:row>55</xdr:row>
      <xdr:rowOff>114300</xdr:rowOff>
    </xdr:to>
    <xdr:graphicFrame macro="">
      <xdr:nvGraphicFramePr>
        <xdr:cNvPr id="31662089" name="グラフ 10">
          <a:extLst>
            <a:ext uri="{FF2B5EF4-FFF2-40B4-BE49-F238E27FC236}">
              <a16:creationId xmlns="" xmlns:a16="http://schemas.microsoft.com/office/drawing/2014/main" id="{D0567EE0-938E-419B-A32F-1D0FEC360B9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20</xdr:col>
      <xdr:colOff>0</xdr:colOff>
      <xdr:row>31</xdr:row>
      <xdr:rowOff>0</xdr:rowOff>
    </xdr:from>
    <xdr:to>
      <xdr:col>25</xdr:col>
      <xdr:colOff>47625</xdr:colOff>
      <xdr:row>55</xdr:row>
      <xdr:rowOff>114300</xdr:rowOff>
    </xdr:to>
    <xdr:graphicFrame macro="">
      <xdr:nvGraphicFramePr>
        <xdr:cNvPr id="31662090" name="グラフ 11">
          <a:extLst>
            <a:ext uri="{FF2B5EF4-FFF2-40B4-BE49-F238E27FC236}">
              <a16:creationId xmlns="" xmlns:a16="http://schemas.microsoft.com/office/drawing/2014/main" id="{EA181EA6-E800-4EA9-A95A-CBCC75A23D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24</xdr:col>
      <xdr:colOff>47625</xdr:colOff>
      <xdr:row>31</xdr:row>
      <xdr:rowOff>0</xdr:rowOff>
    </xdr:from>
    <xdr:to>
      <xdr:col>29</xdr:col>
      <xdr:colOff>142875</xdr:colOff>
      <xdr:row>55</xdr:row>
      <xdr:rowOff>114300</xdr:rowOff>
    </xdr:to>
    <xdr:graphicFrame macro="">
      <xdr:nvGraphicFramePr>
        <xdr:cNvPr id="31662091" name="グラフ 14">
          <a:extLst>
            <a:ext uri="{FF2B5EF4-FFF2-40B4-BE49-F238E27FC236}">
              <a16:creationId xmlns="" xmlns:a16="http://schemas.microsoft.com/office/drawing/2014/main" id="{B87A69A4-F447-4BF1-9F12-B276F83F2D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S23"/>
  <sheetViews>
    <sheetView view="pageBreakPreview" zoomScale="90" zoomScaleNormal="100" zoomScaleSheetLayoutView="90" workbookViewId="0">
      <selection activeCell="C18" sqref="C18:CZ20"/>
    </sheetView>
  </sheetViews>
  <sheetFormatPr defaultColWidth="9" defaultRowHeight="12" x14ac:dyDescent="0.15"/>
  <cols>
    <col min="1" max="1" width="10.125" style="34" customWidth="1"/>
    <col min="2" max="2" width="3.25" style="34" customWidth="1"/>
    <col min="3" max="5" width="6.875" style="34" customWidth="1"/>
    <col min="6" max="6" width="6.625" style="34" customWidth="1"/>
    <col min="7" max="16" width="6.875" style="34" customWidth="1"/>
    <col min="17" max="17" width="6.625" style="34" customWidth="1"/>
    <col min="18" max="21" width="6.875" style="34" customWidth="1"/>
    <col min="22" max="22" width="7" style="34" customWidth="1"/>
    <col min="23" max="23" width="6.875" style="34" customWidth="1"/>
    <col min="24" max="24" width="6.625" style="34" customWidth="1"/>
    <col min="25" max="29" width="6.875" style="34" customWidth="1"/>
    <col min="30" max="30" width="6.75" style="34" customWidth="1"/>
    <col min="31" max="34" width="6.875" style="34" customWidth="1"/>
    <col min="35" max="35" width="6.625" style="34" customWidth="1"/>
    <col min="36" max="54" width="6.875" style="34" customWidth="1"/>
    <col min="55" max="55" width="7" style="34" customWidth="1"/>
    <col min="56" max="92" width="6.875" style="34" customWidth="1"/>
    <col min="93" max="93" width="6.625" style="34" customWidth="1"/>
    <col min="94" max="99" width="6.875" style="34" customWidth="1"/>
    <col min="100" max="100" width="6.625" style="34" customWidth="1"/>
    <col min="101" max="102" width="6.875" style="34" customWidth="1"/>
    <col min="103" max="103" width="8" style="34" customWidth="1"/>
    <col min="104" max="104" width="7.375" style="34" customWidth="1"/>
    <col min="105" max="16384" width="9" style="34"/>
  </cols>
  <sheetData>
    <row r="1" spans="1:131" s="22" customFormat="1" ht="11.25" customHeight="1" x14ac:dyDescent="0.15">
      <c r="A1" s="174" t="s">
        <v>0</v>
      </c>
      <c r="B1" s="174"/>
      <c r="C1" s="20">
        <v>0</v>
      </c>
      <c r="D1" s="20">
        <v>1</v>
      </c>
      <c r="E1" s="20">
        <v>2</v>
      </c>
      <c r="F1" s="20">
        <v>3</v>
      </c>
      <c r="G1" s="20">
        <v>4</v>
      </c>
      <c r="H1" s="20">
        <v>5</v>
      </c>
      <c r="I1" s="20">
        <v>6</v>
      </c>
      <c r="J1" s="20">
        <v>7</v>
      </c>
      <c r="K1" s="20">
        <v>8</v>
      </c>
      <c r="L1" s="20">
        <v>9</v>
      </c>
      <c r="M1" s="20">
        <v>10</v>
      </c>
      <c r="N1" s="20">
        <v>11</v>
      </c>
      <c r="O1" s="20">
        <v>12</v>
      </c>
      <c r="P1" s="20">
        <v>13</v>
      </c>
      <c r="Q1" s="20">
        <v>14</v>
      </c>
      <c r="R1" s="20">
        <v>15</v>
      </c>
      <c r="S1" s="20">
        <v>16</v>
      </c>
      <c r="T1" s="20">
        <v>17</v>
      </c>
      <c r="U1" s="20">
        <v>18</v>
      </c>
      <c r="V1" s="20">
        <v>19</v>
      </c>
      <c r="W1" s="20">
        <v>20</v>
      </c>
      <c r="X1" s="20">
        <v>21</v>
      </c>
      <c r="Y1" s="20">
        <v>22</v>
      </c>
      <c r="Z1" s="20">
        <v>23</v>
      </c>
      <c r="AA1" s="20">
        <v>24</v>
      </c>
      <c r="AB1" s="20">
        <v>25</v>
      </c>
      <c r="AC1" s="20">
        <v>26</v>
      </c>
      <c r="AD1" s="20">
        <v>27</v>
      </c>
      <c r="AE1" s="20">
        <v>28</v>
      </c>
      <c r="AF1" s="20">
        <v>29</v>
      </c>
      <c r="AG1" s="20">
        <v>30</v>
      </c>
      <c r="AH1" s="20">
        <v>31</v>
      </c>
      <c r="AI1" s="20">
        <v>32</v>
      </c>
      <c r="AJ1" s="20">
        <v>33</v>
      </c>
      <c r="AK1" s="20">
        <v>34</v>
      </c>
      <c r="AL1" s="20">
        <v>35</v>
      </c>
      <c r="AM1" s="20">
        <v>36</v>
      </c>
      <c r="AN1" s="20">
        <v>37</v>
      </c>
      <c r="AO1" s="20">
        <v>38</v>
      </c>
      <c r="AP1" s="20">
        <v>39</v>
      </c>
      <c r="AQ1" s="20">
        <v>40</v>
      </c>
      <c r="AR1" s="20">
        <v>41</v>
      </c>
      <c r="AS1" s="20">
        <v>42</v>
      </c>
      <c r="AT1" s="20">
        <v>43</v>
      </c>
      <c r="AU1" s="20">
        <v>44</v>
      </c>
      <c r="AV1" s="20">
        <v>45</v>
      </c>
      <c r="AW1" s="20">
        <v>46</v>
      </c>
      <c r="AX1" s="20">
        <v>47</v>
      </c>
      <c r="AY1" s="20">
        <v>48</v>
      </c>
      <c r="AZ1" s="20">
        <v>49</v>
      </c>
      <c r="BA1" s="20">
        <v>50</v>
      </c>
      <c r="BB1" s="20">
        <v>51</v>
      </c>
      <c r="BC1" s="20">
        <v>52</v>
      </c>
      <c r="BD1" s="20">
        <v>53</v>
      </c>
      <c r="BE1" s="20">
        <v>54</v>
      </c>
      <c r="BF1" s="20">
        <v>55</v>
      </c>
      <c r="BG1" s="20">
        <v>56</v>
      </c>
      <c r="BH1" s="20">
        <v>57</v>
      </c>
      <c r="BI1" s="20">
        <v>58</v>
      </c>
      <c r="BJ1" s="20">
        <v>59</v>
      </c>
      <c r="BK1" s="20">
        <v>60</v>
      </c>
      <c r="BL1" s="20">
        <v>61</v>
      </c>
      <c r="BM1" s="20">
        <v>62</v>
      </c>
      <c r="BN1" s="20">
        <v>63</v>
      </c>
      <c r="BO1" s="20">
        <v>64</v>
      </c>
      <c r="BP1" s="20">
        <v>65</v>
      </c>
      <c r="BQ1" s="20">
        <v>66</v>
      </c>
      <c r="BR1" s="20">
        <v>67</v>
      </c>
      <c r="BS1" s="20">
        <v>68</v>
      </c>
      <c r="BT1" s="20">
        <v>69</v>
      </c>
      <c r="BU1" s="20">
        <v>70</v>
      </c>
      <c r="BV1" s="20">
        <v>71</v>
      </c>
      <c r="BW1" s="20">
        <v>72</v>
      </c>
      <c r="BX1" s="20">
        <v>73</v>
      </c>
      <c r="BY1" s="20">
        <v>74</v>
      </c>
      <c r="BZ1" s="20">
        <v>75</v>
      </c>
      <c r="CA1" s="20">
        <v>76</v>
      </c>
      <c r="CB1" s="20">
        <v>77</v>
      </c>
      <c r="CC1" s="20">
        <v>78</v>
      </c>
      <c r="CD1" s="20">
        <v>79</v>
      </c>
      <c r="CE1" s="20">
        <v>80</v>
      </c>
      <c r="CF1" s="20">
        <v>81</v>
      </c>
      <c r="CG1" s="20">
        <v>82</v>
      </c>
      <c r="CH1" s="20">
        <v>83</v>
      </c>
      <c r="CI1" s="20">
        <v>84</v>
      </c>
      <c r="CJ1" s="20">
        <v>85</v>
      </c>
      <c r="CK1" s="20">
        <v>86</v>
      </c>
      <c r="CL1" s="20">
        <v>87</v>
      </c>
      <c r="CM1" s="20">
        <v>88</v>
      </c>
      <c r="CN1" s="20">
        <v>89</v>
      </c>
      <c r="CO1" s="20">
        <v>90</v>
      </c>
      <c r="CP1" s="20">
        <v>91</v>
      </c>
      <c r="CQ1" s="20">
        <v>92</v>
      </c>
      <c r="CR1" s="20">
        <v>93</v>
      </c>
      <c r="CS1" s="20">
        <v>94</v>
      </c>
      <c r="CT1" s="20">
        <v>95</v>
      </c>
      <c r="CU1" s="20">
        <v>96</v>
      </c>
      <c r="CV1" s="20">
        <v>97</v>
      </c>
      <c r="CW1" s="20">
        <v>98</v>
      </c>
      <c r="CX1" s="20">
        <v>99</v>
      </c>
      <c r="CY1" s="20" t="s">
        <v>1</v>
      </c>
      <c r="CZ1" s="21" t="s">
        <v>2</v>
      </c>
    </row>
    <row r="2" spans="1:131" s="28" customFormat="1" ht="11.25" customHeight="1" x14ac:dyDescent="0.15">
      <c r="A2" s="23"/>
      <c r="B2" s="24"/>
      <c r="C2" s="25" t="s">
        <v>3</v>
      </c>
      <c r="D2" s="25" t="s">
        <v>3</v>
      </c>
      <c r="E2" s="25" t="s">
        <v>3</v>
      </c>
      <c r="F2" s="25" t="s">
        <v>3</v>
      </c>
      <c r="G2" s="25" t="s">
        <v>3</v>
      </c>
      <c r="H2" s="25" t="s">
        <v>3</v>
      </c>
      <c r="I2" s="25" t="s">
        <v>3</v>
      </c>
      <c r="J2" s="25" t="s">
        <v>3</v>
      </c>
      <c r="K2" s="25" t="s">
        <v>3</v>
      </c>
      <c r="L2" s="25" t="s">
        <v>3</v>
      </c>
      <c r="M2" s="26" t="s">
        <v>4</v>
      </c>
      <c r="N2" s="26" t="s">
        <v>4</v>
      </c>
      <c r="O2" s="26" t="s">
        <v>4</v>
      </c>
      <c r="P2" s="26" t="s">
        <v>4</v>
      </c>
      <c r="Q2" s="26" t="s">
        <v>4</v>
      </c>
      <c r="R2" s="26" t="s">
        <v>4</v>
      </c>
      <c r="S2" s="26" t="s">
        <v>4</v>
      </c>
      <c r="T2" s="26" t="s">
        <v>4</v>
      </c>
      <c r="U2" s="26" t="s">
        <v>4</v>
      </c>
      <c r="V2" s="26" t="s">
        <v>4</v>
      </c>
      <c r="W2" s="25" t="s">
        <v>5</v>
      </c>
      <c r="X2" s="25" t="s">
        <v>5</v>
      </c>
      <c r="Y2" s="25" t="s">
        <v>5</v>
      </c>
      <c r="Z2" s="25" t="s">
        <v>5</v>
      </c>
      <c r="AA2" s="25" t="s">
        <v>5</v>
      </c>
      <c r="AB2" s="25" t="s">
        <v>5</v>
      </c>
      <c r="AC2" s="25" t="s">
        <v>5</v>
      </c>
      <c r="AD2" s="25" t="s">
        <v>5</v>
      </c>
      <c r="AE2" s="25" t="s">
        <v>5</v>
      </c>
      <c r="AF2" s="25" t="s">
        <v>5</v>
      </c>
      <c r="AG2" s="25" t="s">
        <v>6</v>
      </c>
      <c r="AH2" s="25" t="s">
        <v>6</v>
      </c>
      <c r="AI2" s="25" t="s">
        <v>6</v>
      </c>
      <c r="AJ2" s="25" t="s">
        <v>6</v>
      </c>
      <c r="AK2" s="25" t="s">
        <v>6</v>
      </c>
      <c r="AL2" s="25" t="s">
        <v>6</v>
      </c>
      <c r="AM2" s="25" t="s">
        <v>6</v>
      </c>
      <c r="AN2" s="25" t="s">
        <v>6</v>
      </c>
      <c r="AO2" s="25" t="s">
        <v>6</v>
      </c>
      <c r="AP2" s="25" t="s">
        <v>6</v>
      </c>
      <c r="AQ2" s="25" t="s">
        <v>7</v>
      </c>
      <c r="AR2" s="25" t="s">
        <v>7</v>
      </c>
      <c r="AS2" s="25" t="s">
        <v>7</v>
      </c>
      <c r="AT2" s="25" t="s">
        <v>7</v>
      </c>
      <c r="AU2" s="25" t="s">
        <v>7</v>
      </c>
      <c r="AV2" s="25" t="s">
        <v>7</v>
      </c>
      <c r="AW2" s="25" t="s">
        <v>7</v>
      </c>
      <c r="AX2" s="25" t="s">
        <v>7</v>
      </c>
      <c r="AY2" s="25" t="s">
        <v>7</v>
      </c>
      <c r="AZ2" s="25" t="s">
        <v>7</v>
      </c>
      <c r="BA2" s="25" t="s">
        <v>8</v>
      </c>
      <c r="BB2" s="25" t="s">
        <v>8</v>
      </c>
      <c r="BC2" s="25" t="s">
        <v>8</v>
      </c>
      <c r="BD2" s="25" t="s">
        <v>8</v>
      </c>
      <c r="BE2" s="25" t="s">
        <v>8</v>
      </c>
      <c r="BF2" s="25" t="s">
        <v>8</v>
      </c>
      <c r="BG2" s="25" t="s">
        <v>8</v>
      </c>
      <c r="BH2" s="25" t="s">
        <v>8</v>
      </c>
      <c r="BI2" s="25" t="s">
        <v>8</v>
      </c>
      <c r="BJ2" s="25" t="s">
        <v>8</v>
      </c>
      <c r="BK2" s="25" t="s">
        <v>9</v>
      </c>
      <c r="BL2" s="25" t="s">
        <v>9</v>
      </c>
      <c r="BM2" s="25" t="s">
        <v>9</v>
      </c>
      <c r="BN2" s="25" t="s">
        <v>9</v>
      </c>
      <c r="BO2" s="25" t="s">
        <v>9</v>
      </c>
      <c r="BP2" s="25" t="s">
        <v>9</v>
      </c>
      <c r="BQ2" s="25" t="s">
        <v>9</v>
      </c>
      <c r="BR2" s="25" t="s">
        <v>9</v>
      </c>
      <c r="BS2" s="25" t="s">
        <v>9</v>
      </c>
      <c r="BT2" s="25" t="s">
        <v>9</v>
      </c>
      <c r="BU2" s="25" t="s">
        <v>10</v>
      </c>
      <c r="BV2" s="25" t="s">
        <v>10</v>
      </c>
      <c r="BW2" s="25" t="s">
        <v>10</v>
      </c>
      <c r="BX2" s="25" t="s">
        <v>10</v>
      </c>
      <c r="BY2" s="25" t="s">
        <v>10</v>
      </c>
      <c r="BZ2" s="25" t="s">
        <v>10</v>
      </c>
      <c r="CA2" s="25" t="s">
        <v>10</v>
      </c>
      <c r="CB2" s="25" t="s">
        <v>10</v>
      </c>
      <c r="CC2" s="25" t="s">
        <v>10</v>
      </c>
      <c r="CD2" s="25" t="s">
        <v>10</v>
      </c>
      <c r="CE2" s="25" t="s">
        <v>11</v>
      </c>
      <c r="CF2" s="25" t="s">
        <v>11</v>
      </c>
      <c r="CG2" s="25" t="s">
        <v>11</v>
      </c>
      <c r="CH2" s="25" t="s">
        <v>11</v>
      </c>
      <c r="CI2" s="25" t="s">
        <v>11</v>
      </c>
      <c r="CJ2" s="25" t="s">
        <v>11</v>
      </c>
      <c r="CK2" s="25" t="s">
        <v>11</v>
      </c>
      <c r="CL2" s="25" t="s">
        <v>11</v>
      </c>
      <c r="CM2" s="25" t="s">
        <v>11</v>
      </c>
      <c r="CN2" s="25" t="s">
        <v>11</v>
      </c>
      <c r="CO2" s="25" t="s">
        <v>12</v>
      </c>
      <c r="CP2" s="25" t="s">
        <v>12</v>
      </c>
      <c r="CQ2" s="25" t="s">
        <v>12</v>
      </c>
      <c r="CR2" s="25" t="s">
        <v>12</v>
      </c>
      <c r="CS2" s="25" t="s">
        <v>12</v>
      </c>
      <c r="CT2" s="25" t="s">
        <v>12</v>
      </c>
      <c r="CU2" s="25" t="s">
        <v>12</v>
      </c>
      <c r="CV2" s="25" t="s">
        <v>12</v>
      </c>
      <c r="CW2" s="25" t="s">
        <v>12</v>
      </c>
      <c r="CX2" s="25" t="s">
        <v>12</v>
      </c>
      <c r="CY2" s="25" t="s">
        <v>1</v>
      </c>
      <c r="CZ2" s="27"/>
    </row>
    <row r="3" spans="1:131" s="22" customFormat="1" ht="11.25" customHeight="1" x14ac:dyDescent="0.15">
      <c r="A3" s="173" t="s">
        <v>24</v>
      </c>
      <c r="B3" s="29" t="s">
        <v>13</v>
      </c>
      <c r="C3" s="98">
        <v>327</v>
      </c>
      <c r="D3" s="98">
        <v>362</v>
      </c>
      <c r="E3" s="98">
        <v>333</v>
      </c>
      <c r="F3" s="98">
        <v>399</v>
      </c>
      <c r="G3" s="98">
        <v>395</v>
      </c>
      <c r="H3" s="98">
        <v>428</v>
      </c>
      <c r="I3" s="98">
        <v>429</v>
      </c>
      <c r="J3" s="98">
        <v>413</v>
      </c>
      <c r="K3" s="98">
        <v>432</v>
      </c>
      <c r="L3" s="98">
        <v>506</v>
      </c>
      <c r="M3" s="98">
        <v>470</v>
      </c>
      <c r="N3" s="98">
        <v>516</v>
      </c>
      <c r="O3" s="98">
        <v>476</v>
      </c>
      <c r="P3" s="98">
        <v>493</v>
      </c>
      <c r="Q3" s="98">
        <v>507</v>
      </c>
      <c r="R3" s="98">
        <v>472</v>
      </c>
      <c r="S3" s="98">
        <v>505</v>
      </c>
      <c r="T3" s="98">
        <v>486</v>
      </c>
      <c r="U3" s="98">
        <v>475</v>
      </c>
      <c r="V3" s="98">
        <v>442</v>
      </c>
      <c r="W3" s="98">
        <v>407</v>
      </c>
      <c r="X3" s="98">
        <v>398</v>
      </c>
      <c r="Y3" s="98">
        <v>358</v>
      </c>
      <c r="Z3" s="98">
        <v>409</v>
      </c>
      <c r="AA3" s="98">
        <v>404</v>
      </c>
      <c r="AB3" s="98">
        <v>403</v>
      </c>
      <c r="AC3" s="98">
        <v>377</v>
      </c>
      <c r="AD3" s="98">
        <v>397</v>
      </c>
      <c r="AE3" s="98">
        <v>407</v>
      </c>
      <c r="AF3" s="98">
        <v>387</v>
      </c>
      <c r="AG3" s="98">
        <v>398</v>
      </c>
      <c r="AH3" s="98">
        <v>423</v>
      </c>
      <c r="AI3" s="98">
        <v>421</v>
      </c>
      <c r="AJ3" s="98">
        <v>441</v>
      </c>
      <c r="AK3" s="98">
        <v>437</v>
      </c>
      <c r="AL3" s="98">
        <v>463</v>
      </c>
      <c r="AM3" s="98">
        <v>492</v>
      </c>
      <c r="AN3" s="98">
        <v>482</v>
      </c>
      <c r="AO3" s="98">
        <v>550</v>
      </c>
      <c r="AP3" s="98">
        <v>536</v>
      </c>
      <c r="AQ3" s="98">
        <v>543</v>
      </c>
      <c r="AR3" s="98">
        <v>553</v>
      </c>
      <c r="AS3" s="98">
        <v>559</v>
      </c>
      <c r="AT3" s="98">
        <v>586</v>
      </c>
      <c r="AU3" s="98">
        <v>634</v>
      </c>
      <c r="AV3" s="98">
        <v>584</v>
      </c>
      <c r="AW3" s="98">
        <v>590</v>
      </c>
      <c r="AX3" s="98">
        <v>613</v>
      </c>
      <c r="AY3" s="98">
        <v>687</v>
      </c>
      <c r="AZ3" s="98">
        <v>712</v>
      </c>
      <c r="BA3" s="98">
        <v>694</v>
      </c>
      <c r="BB3" s="98">
        <v>658</v>
      </c>
      <c r="BC3" s="98">
        <v>617</v>
      </c>
      <c r="BD3" s="98">
        <v>599</v>
      </c>
      <c r="BE3" s="98">
        <v>564</v>
      </c>
      <c r="BF3" s="98">
        <v>627</v>
      </c>
      <c r="BG3" s="98">
        <v>484</v>
      </c>
      <c r="BH3" s="98">
        <v>542</v>
      </c>
      <c r="BI3" s="98">
        <v>538</v>
      </c>
      <c r="BJ3" s="98">
        <v>573</v>
      </c>
      <c r="BK3" s="98">
        <v>510</v>
      </c>
      <c r="BL3" s="98">
        <v>566</v>
      </c>
      <c r="BM3" s="98">
        <v>594</v>
      </c>
      <c r="BN3" s="98">
        <v>560</v>
      </c>
      <c r="BO3" s="98">
        <v>581</v>
      </c>
      <c r="BP3" s="98">
        <v>516</v>
      </c>
      <c r="BQ3" s="98">
        <v>577</v>
      </c>
      <c r="BR3" s="98">
        <v>601</v>
      </c>
      <c r="BS3" s="98">
        <v>566</v>
      </c>
      <c r="BT3" s="98">
        <v>639</v>
      </c>
      <c r="BU3" s="98">
        <v>584</v>
      </c>
      <c r="BV3" s="98">
        <v>623</v>
      </c>
      <c r="BW3" s="98">
        <v>607</v>
      </c>
      <c r="BX3" s="98">
        <v>611</v>
      </c>
      <c r="BY3" s="98">
        <v>623</v>
      </c>
      <c r="BZ3" s="98">
        <v>590</v>
      </c>
      <c r="CA3" s="98">
        <v>464</v>
      </c>
      <c r="CB3" s="98">
        <v>357</v>
      </c>
      <c r="CC3" s="98">
        <v>395</v>
      </c>
      <c r="CD3" s="98">
        <v>377</v>
      </c>
      <c r="CE3" s="98">
        <v>382</v>
      </c>
      <c r="CF3" s="98">
        <v>346</v>
      </c>
      <c r="CG3" s="98">
        <v>327</v>
      </c>
      <c r="CH3" s="98">
        <v>308</v>
      </c>
      <c r="CI3" s="98">
        <v>244</v>
      </c>
      <c r="CJ3" s="98">
        <v>274</v>
      </c>
      <c r="CK3" s="98">
        <v>226</v>
      </c>
      <c r="CL3" s="98">
        <v>220</v>
      </c>
      <c r="CM3" s="98">
        <v>182</v>
      </c>
      <c r="CN3" s="98">
        <v>179</v>
      </c>
      <c r="CO3" s="98">
        <v>122</v>
      </c>
      <c r="CP3" s="98">
        <v>90</v>
      </c>
      <c r="CQ3" s="98">
        <v>83</v>
      </c>
      <c r="CR3" s="98">
        <v>59</v>
      </c>
      <c r="CS3" s="98">
        <v>38</v>
      </c>
      <c r="CT3" s="98">
        <v>30</v>
      </c>
      <c r="CU3" s="98">
        <v>23</v>
      </c>
      <c r="CV3" s="98">
        <v>16</v>
      </c>
      <c r="CW3" s="98">
        <v>6</v>
      </c>
      <c r="CX3" s="98">
        <v>9</v>
      </c>
      <c r="CY3" s="98">
        <v>6</v>
      </c>
      <c r="CZ3" s="99">
        <v>43524</v>
      </c>
      <c r="DA3" s="30"/>
      <c r="DB3" s="30"/>
      <c r="DC3" s="30"/>
      <c r="DD3" s="30"/>
      <c r="DE3" s="30"/>
      <c r="DF3" s="30"/>
      <c r="DG3" s="30"/>
      <c r="DH3" s="30"/>
      <c r="DI3" s="30"/>
      <c r="DJ3" s="30"/>
      <c r="DK3" s="30"/>
      <c r="DL3" s="30"/>
      <c r="DM3" s="30"/>
      <c r="DN3" s="30"/>
      <c r="DO3" s="30"/>
      <c r="DP3" s="30"/>
      <c r="DQ3" s="30"/>
      <c r="DR3" s="30"/>
      <c r="DS3" s="30"/>
      <c r="DT3" s="30"/>
      <c r="DU3" s="30"/>
      <c r="DV3" s="30"/>
      <c r="DW3" s="30"/>
      <c r="DX3" s="30"/>
      <c r="DY3" s="30"/>
      <c r="DZ3" s="30"/>
      <c r="EA3" s="30"/>
    </row>
    <row r="4" spans="1:131" s="22" customFormat="1" ht="11.25" customHeight="1" x14ac:dyDescent="0.15">
      <c r="A4" s="173"/>
      <c r="B4" s="31" t="s">
        <v>14</v>
      </c>
      <c r="C4" s="100">
        <v>290</v>
      </c>
      <c r="D4" s="100">
        <v>305</v>
      </c>
      <c r="E4" s="100">
        <v>328</v>
      </c>
      <c r="F4" s="100">
        <v>361</v>
      </c>
      <c r="G4" s="100">
        <v>387</v>
      </c>
      <c r="H4" s="100">
        <v>420</v>
      </c>
      <c r="I4" s="100">
        <v>457</v>
      </c>
      <c r="J4" s="100">
        <v>411</v>
      </c>
      <c r="K4" s="100">
        <v>466</v>
      </c>
      <c r="L4" s="100">
        <v>436</v>
      </c>
      <c r="M4" s="100">
        <v>427</v>
      </c>
      <c r="N4" s="100">
        <v>463</v>
      </c>
      <c r="O4" s="100">
        <v>447</v>
      </c>
      <c r="P4" s="100">
        <v>449</v>
      </c>
      <c r="Q4" s="100">
        <v>482</v>
      </c>
      <c r="R4" s="100">
        <v>446</v>
      </c>
      <c r="S4" s="100">
        <v>489</v>
      </c>
      <c r="T4" s="100">
        <v>402</v>
      </c>
      <c r="U4" s="100">
        <v>469</v>
      </c>
      <c r="V4" s="100">
        <v>407</v>
      </c>
      <c r="W4" s="100">
        <v>410</v>
      </c>
      <c r="X4" s="100">
        <v>402</v>
      </c>
      <c r="Y4" s="100">
        <v>383</v>
      </c>
      <c r="Z4" s="100">
        <v>364</v>
      </c>
      <c r="AA4" s="100">
        <v>379</v>
      </c>
      <c r="AB4" s="100">
        <v>329</v>
      </c>
      <c r="AC4" s="100">
        <v>360</v>
      </c>
      <c r="AD4" s="100">
        <v>365</v>
      </c>
      <c r="AE4" s="100">
        <v>386</v>
      </c>
      <c r="AF4" s="100">
        <v>367</v>
      </c>
      <c r="AG4" s="100">
        <v>384</v>
      </c>
      <c r="AH4" s="100">
        <v>382</v>
      </c>
      <c r="AI4" s="100">
        <v>392</v>
      </c>
      <c r="AJ4" s="100">
        <v>406</v>
      </c>
      <c r="AK4" s="100">
        <v>470</v>
      </c>
      <c r="AL4" s="100">
        <v>462</v>
      </c>
      <c r="AM4" s="100">
        <v>504</v>
      </c>
      <c r="AN4" s="100">
        <v>510</v>
      </c>
      <c r="AO4" s="100">
        <v>540</v>
      </c>
      <c r="AP4" s="100">
        <v>548</v>
      </c>
      <c r="AQ4" s="100">
        <v>585</v>
      </c>
      <c r="AR4" s="100">
        <v>536</v>
      </c>
      <c r="AS4" s="100">
        <v>556</v>
      </c>
      <c r="AT4" s="100">
        <v>656</v>
      </c>
      <c r="AU4" s="100">
        <v>619</v>
      </c>
      <c r="AV4" s="100">
        <v>595</v>
      </c>
      <c r="AW4" s="100">
        <v>620</v>
      </c>
      <c r="AX4" s="100">
        <v>671</v>
      </c>
      <c r="AY4" s="100">
        <v>682</v>
      </c>
      <c r="AZ4" s="100">
        <v>694</v>
      </c>
      <c r="BA4" s="100">
        <v>691</v>
      </c>
      <c r="BB4" s="100">
        <v>706</v>
      </c>
      <c r="BC4" s="100">
        <v>706</v>
      </c>
      <c r="BD4" s="100">
        <v>654</v>
      </c>
      <c r="BE4" s="100">
        <v>642</v>
      </c>
      <c r="BF4" s="100">
        <v>709</v>
      </c>
      <c r="BG4" s="100">
        <v>517</v>
      </c>
      <c r="BH4" s="100">
        <v>639</v>
      </c>
      <c r="BI4" s="100">
        <v>604</v>
      </c>
      <c r="BJ4" s="100">
        <v>686</v>
      </c>
      <c r="BK4" s="100">
        <v>628</v>
      </c>
      <c r="BL4" s="100">
        <v>586</v>
      </c>
      <c r="BM4" s="100">
        <v>620</v>
      </c>
      <c r="BN4" s="100">
        <v>623</v>
      </c>
      <c r="BO4" s="100">
        <v>625</v>
      </c>
      <c r="BP4" s="100">
        <v>594</v>
      </c>
      <c r="BQ4" s="100">
        <v>596</v>
      </c>
      <c r="BR4" s="100">
        <v>579</v>
      </c>
      <c r="BS4" s="100">
        <v>621</v>
      </c>
      <c r="BT4" s="100">
        <v>639</v>
      </c>
      <c r="BU4" s="100">
        <v>644</v>
      </c>
      <c r="BV4" s="100">
        <v>751</v>
      </c>
      <c r="BW4" s="100">
        <v>691</v>
      </c>
      <c r="BX4" s="100">
        <v>746</v>
      </c>
      <c r="BY4" s="100">
        <v>753</v>
      </c>
      <c r="BZ4" s="100">
        <v>780</v>
      </c>
      <c r="CA4" s="100">
        <v>537</v>
      </c>
      <c r="CB4" s="100">
        <v>404</v>
      </c>
      <c r="CC4" s="100">
        <v>566</v>
      </c>
      <c r="CD4" s="100">
        <v>524</v>
      </c>
      <c r="CE4" s="100">
        <v>502</v>
      </c>
      <c r="CF4" s="100">
        <v>535</v>
      </c>
      <c r="CG4" s="100">
        <v>515</v>
      </c>
      <c r="CH4" s="100">
        <v>468</v>
      </c>
      <c r="CI4" s="100">
        <v>442</v>
      </c>
      <c r="CJ4" s="100">
        <v>418</v>
      </c>
      <c r="CK4" s="100">
        <v>337</v>
      </c>
      <c r="CL4" s="100">
        <v>377</v>
      </c>
      <c r="CM4" s="100">
        <v>388</v>
      </c>
      <c r="CN4" s="100">
        <v>313</v>
      </c>
      <c r="CO4" s="100">
        <v>279</v>
      </c>
      <c r="CP4" s="100">
        <v>252</v>
      </c>
      <c r="CQ4" s="100">
        <v>196</v>
      </c>
      <c r="CR4" s="100">
        <v>174</v>
      </c>
      <c r="CS4" s="100">
        <v>162</v>
      </c>
      <c r="CT4" s="100">
        <v>115</v>
      </c>
      <c r="CU4" s="100">
        <v>97</v>
      </c>
      <c r="CV4" s="100">
        <v>85</v>
      </c>
      <c r="CW4" s="100">
        <v>53</v>
      </c>
      <c r="CX4" s="100">
        <v>44</v>
      </c>
      <c r="CY4" s="100">
        <v>71</v>
      </c>
      <c r="CZ4" s="101">
        <v>47783</v>
      </c>
      <c r="DA4" s="30"/>
      <c r="DB4" s="30"/>
      <c r="DC4" s="30"/>
      <c r="DD4" s="30"/>
      <c r="DE4" s="30"/>
      <c r="DF4" s="30"/>
      <c r="DG4" s="30"/>
      <c r="DH4" s="30"/>
      <c r="DI4" s="30"/>
      <c r="DJ4" s="30"/>
      <c r="DK4" s="30"/>
      <c r="DL4" s="30"/>
      <c r="DM4" s="30"/>
      <c r="DN4" s="30"/>
      <c r="DO4" s="30"/>
      <c r="DP4" s="30"/>
      <c r="DQ4" s="30"/>
      <c r="DR4" s="30"/>
      <c r="DS4" s="30"/>
      <c r="DT4" s="30"/>
      <c r="DU4" s="30"/>
      <c r="DV4" s="30"/>
      <c r="DW4" s="30"/>
      <c r="DX4" s="30"/>
      <c r="DY4" s="30"/>
      <c r="DZ4" s="30"/>
      <c r="EA4" s="30"/>
    </row>
    <row r="5" spans="1:131" s="22" customFormat="1" ht="11.25" customHeight="1" x14ac:dyDescent="0.15">
      <c r="A5" s="173"/>
      <c r="B5" s="32" t="s">
        <v>15</v>
      </c>
      <c r="C5" s="102">
        <v>617</v>
      </c>
      <c r="D5" s="102">
        <v>667</v>
      </c>
      <c r="E5" s="102">
        <v>661</v>
      </c>
      <c r="F5" s="102">
        <v>760</v>
      </c>
      <c r="G5" s="102">
        <v>782</v>
      </c>
      <c r="H5" s="102">
        <v>848</v>
      </c>
      <c r="I5" s="102">
        <v>886</v>
      </c>
      <c r="J5" s="102">
        <v>824</v>
      </c>
      <c r="K5" s="102">
        <v>898</v>
      </c>
      <c r="L5" s="102">
        <v>942</v>
      </c>
      <c r="M5" s="102">
        <v>897</v>
      </c>
      <c r="N5" s="102">
        <v>979</v>
      </c>
      <c r="O5" s="102">
        <v>923</v>
      </c>
      <c r="P5" s="102">
        <v>942</v>
      </c>
      <c r="Q5" s="102">
        <v>989</v>
      </c>
      <c r="R5" s="102">
        <v>918</v>
      </c>
      <c r="S5" s="102">
        <v>994</v>
      </c>
      <c r="T5" s="102">
        <v>888</v>
      </c>
      <c r="U5" s="102">
        <v>944</v>
      </c>
      <c r="V5" s="102">
        <v>849</v>
      </c>
      <c r="W5" s="102">
        <v>817</v>
      </c>
      <c r="X5" s="102">
        <v>800</v>
      </c>
      <c r="Y5" s="102">
        <v>741</v>
      </c>
      <c r="Z5" s="102">
        <v>773</v>
      </c>
      <c r="AA5" s="102">
        <v>783</v>
      </c>
      <c r="AB5" s="102">
        <v>732</v>
      </c>
      <c r="AC5" s="102">
        <v>737</v>
      </c>
      <c r="AD5" s="102">
        <v>762</v>
      </c>
      <c r="AE5" s="102">
        <v>793</v>
      </c>
      <c r="AF5" s="102">
        <v>754</v>
      </c>
      <c r="AG5" s="102">
        <v>782</v>
      </c>
      <c r="AH5" s="102">
        <v>805</v>
      </c>
      <c r="AI5" s="102">
        <v>813</v>
      </c>
      <c r="AJ5" s="102">
        <v>847</v>
      </c>
      <c r="AK5" s="102">
        <v>907</v>
      </c>
      <c r="AL5" s="102">
        <v>925</v>
      </c>
      <c r="AM5" s="102">
        <v>996</v>
      </c>
      <c r="AN5" s="102">
        <v>992</v>
      </c>
      <c r="AO5" s="102">
        <v>1090</v>
      </c>
      <c r="AP5" s="102">
        <v>1084</v>
      </c>
      <c r="AQ5" s="102">
        <v>1128</v>
      </c>
      <c r="AR5" s="102">
        <v>1089</v>
      </c>
      <c r="AS5" s="102">
        <v>1115</v>
      </c>
      <c r="AT5" s="102">
        <v>1242</v>
      </c>
      <c r="AU5" s="102">
        <v>1253</v>
      </c>
      <c r="AV5" s="102">
        <v>1179</v>
      </c>
      <c r="AW5" s="102">
        <v>1210</v>
      </c>
      <c r="AX5" s="102">
        <v>1284</v>
      </c>
      <c r="AY5" s="102">
        <v>1369</v>
      </c>
      <c r="AZ5" s="102">
        <v>1406</v>
      </c>
      <c r="BA5" s="102">
        <v>1385</v>
      </c>
      <c r="BB5" s="102">
        <v>1364</v>
      </c>
      <c r="BC5" s="102">
        <v>1323</v>
      </c>
      <c r="BD5" s="102">
        <v>1253</v>
      </c>
      <c r="BE5" s="102">
        <v>1206</v>
      </c>
      <c r="BF5" s="102">
        <v>1336</v>
      </c>
      <c r="BG5" s="102">
        <v>1001</v>
      </c>
      <c r="BH5" s="102">
        <v>1181</v>
      </c>
      <c r="BI5" s="102">
        <v>1142</v>
      </c>
      <c r="BJ5" s="102">
        <v>1259</v>
      </c>
      <c r="BK5" s="102">
        <v>1138</v>
      </c>
      <c r="BL5" s="102">
        <v>1152</v>
      </c>
      <c r="BM5" s="102">
        <v>1214</v>
      </c>
      <c r="BN5" s="102">
        <v>1183</v>
      </c>
      <c r="BO5" s="102">
        <v>1206</v>
      </c>
      <c r="BP5" s="102">
        <v>1110</v>
      </c>
      <c r="BQ5" s="102">
        <v>1173</v>
      </c>
      <c r="BR5" s="102">
        <v>1180</v>
      </c>
      <c r="BS5" s="102">
        <v>1187</v>
      </c>
      <c r="BT5" s="102">
        <v>1278</v>
      </c>
      <c r="BU5" s="102">
        <v>1228</v>
      </c>
      <c r="BV5" s="102">
        <v>1374</v>
      </c>
      <c r="BW5" s="102">
        <v>1298</v>
      </c>
      <c r="BX5" s="102">
        <v>1357</v>
      </c>
      <c r="BY5" s="102">
        <v>1376</v>
      </c>
      <c r="BZ5" s="102">
        <v>1370</v>
      </c>
      <c r="CA5" s="102">
        <v>1001</v>
      </c>
      <c r="CB5" s="102">
        <v>761</v>
      </c>
      <c r="CC5" s="102">
        <v>961</v>
      </c>
      <c r="CD5" s="102">
        <v>901</v>
      </c>
      <c r="CE5" s="102">
        <v>884</v>
      </c>
      <c r="CF5" s="102">
        <v>881</v>
      </c>
      <c r="CG5" s="102">
        <v>842</v>
      </c>
      <c r="CH5" s="102">
        <v>776</v>
      </c>
      <c r="CI5" s="102">
        <v>686</v>
      </c>
      <c r="CJ5" s="102">
        <v>692</v>
      </c>
      <c r="CK5" s="102">
        <v>563</v>
      </c>
      <c r="CL5" s="102">
        <v>597</v>
      </c>
      <c r="CM5" s="102">
        <v>570</v>
      </c>
      <c r="CN5" s="102">
        <v>492</v>
      </c>
      <c r="CO5" s="102">
        <v>401</v>
      </c>
      <c r="CP5" s="102">
        <v>342</v>
      </c>
      <c r="CQ5" s="102">
        <v>279</v>
      </c>
      <c r="CR5" s="102">
        <v>233</v>
      </c>
      <c r="CS5" s="102">
        <v>200</v>
      </c>
      <c r="CT5" s="102">
        <v>145</v>
      </c>
      <c r="CU5" s="102">
        <v>120</v>
      </c>
      <c r="CV5" s="102">
        <v>101</v>
      </c>
      <c r="CW5" s="102">
        <v>59</v>
      </c>
      <c r="CX5" s="102">
        <v>53</v>
      </c>
      <c r="CY5" s="102">
        <v>77</v>
      </c>
      <c r="CZ5" s="101">
        <v>91307</v>
      </c>
      <c r="DA5" s="30"/>
      <c r="DB5" s="30"/>
      <c r="DC5" s="30"/>
      <c r="DD5" s="30"/>
      <c r="DE5" s="30"/>
      <c r="DF5" s="30"/>
      <c r="DG5" s="30"/>
      <c r="DH5" s="30"/>
      <c r="DI5" s="30"/>
      <c r="DJ5" s="30"/>
      <c r="DK5" s="30"/>
      <c r="DL5" s="30"/>
      <c r="DM5" s="30"/>
      <c r="DN5" s="30"/>
      <c r="DO5" s="30"/>
      <c r="DP5" s="30"/>
      <c r="DQ5" s="30"/>
      <c r="DR5" s="30"/>
      <c r="DS5" s="30"/>
      <c r="DT5" s="30"/>
      <c r="DU5" s="30"/>
      <c r="DV5" s="30"/>
      <c r="DW5" s="30"/>
      <c r="DX5" s="30"/>
      <c r="DY5" s="30"/>
      <c r="DZ5" s="30"/>
      <c r="EA5" s="30"/>
    </row>
    <row r="6" spans="1:131" s="22" customFormat="1" ht="11.25" customHeight="1" x14ac:dyDescent="0.15">
      <c r="A6" s="173" t="s">
        <v>25</v>
      </c>
      <c r="B6" s="29" t="s">
        <v>13</v>
      </c>
      <c r="C6" s="98">
        <v>65</v>
      </c>
      <c r="D6" s="98">
        <v>75</v>
      </c>
      <c r="E6" s="98">
        <v>79</v>
      </c>
      <c r="F6" s="98">
        <v>78</v>
      </c>
      <c r="G6" s="98">
        <v>66</v>
      </c>
      <c r="H6" s="98">
        <v>83</v>
      </c>
      <c r="I6" s="98">
        <v>52</v>
      </c>
      <c r="J6" s="98">
        <v>86</v>
      </c>
      <c r="K6" s="98">
        <v>77</v>
      </c>
      <c r="L6" s="98">
        <v>62</v>
      </c>
      <c r="M6" s="98">
        <v>68</v>
      </c>
      <c r="N6" s="98">
        <v>68</v>
      </c>
      <c r="O6" s="98">
        <v>74</v>
      </c>
      <c r="P6" s="98">
        <v>87</v>
      </c>
      <c r="Q6" s="98">
        <v>78</v>
      </c>
      <c r="R6" s="98">
        <v>63</v>
      </c>
      <c r="S6" s="98">
        <v>72</v>
      </c>
      <c r="T6" s="98">
        <v>93</v>
      </c>
      <c r="U6" s="98">
        <v>96</v>
      </c>
      <c r="V6" s="98">
        <v>74</v>
      </c>
      <c r="W6" s="98">
        <v>65</v>
      </c>
      <c r="X6" s="98">
        <v>62</v>
      </c>
      <c r="Y6" s="98">
        <v>56</v>
      </c>
      <c r="Z6" s="98">
        <v>74</v>
      </c>
      <c r="AA6" s="98">
        <v>72</v>
      </c>
      <c r="AB6" s="98">
        <v>60</v>
      </c>
      <c r="AC6" s="98">
        <v>72</v>
      </c>
      <c r="AD6" s="98">
        <v>62</v>
      </c>
      <c r="AE6" s="98">
        <v>72</v>
      </c>
      <c r="AF6" s="98">
        <v>79</v>
      </c>
      <c r="AG6" s="98">
        <v>81</v>
      </c>
      <c r="AH6" s="98">
        <v>79</v>
      </c>
      <c r="AI6" s="98">
        <v>66</v>
      </c>
      <c r="AJ6" s="98">
        <v>79</v>
      </c>
      <c r="AK6" s="98">
        <v>96</v>
      </c>
      <c r="AL6" s="98">
        <v>95</v>
      </c>
      <c r="AM6" s="98">
        <v>83</v>
      </c>
      <c r="AN6" s="98">
        <v>80</v>
      </c>
      <c r="AO6" s="98">
        <v>78</v>
      </c>
      <c r="AP6" s="98">
        <v>90</v>
      </c>
      <c r="AQ6" s="98">
        <v>85</v>
      </c>
      <c r="AR6" s="98">
        <v>94</v>
      </c>
      <c r="AS6" s="98">
        <v>80</v>
      </c>
      <c r="AT6" s="98">
        <v>100</v>
      </c>
      <c r="AU6" s="98">
        <v>101</v>
      </c>
      <c r="AV6" s="98">
        <v>111</v>
      </c>
      <c r="AW6" s="98">
        <v>90</v>
      </c>
      <c r="AX6" s="98">
        <v>96</v>
      </c>
      <c r="AY6" s="98">
        <v>107</v>
      </c>
      <c r="AZ6" s="98">
        <v>106</v>
      </c>
      <c r="BA6" s="98">
        <v>107</v>
      </c>
      <c r="BB6" s="98">
        <v>99</v>
      </c>
      <c r="BC6" s="98">
        <v>106</v>
      </c>
      <c r="BD6" s="98">
        <v>100</v>
      </c>
      <c r="BE6" s="98">
        <v>96</v>
      </c>
      <c r="BF6" s="98">
        <v>92</v>
      </c>
      <c r="BG6" s="98">
        <v>79</v>
      </c>
      <c r="BH6" s="98">
        <v>101</v>
      </c>
      <c r="BI6" s="98">
        <v>66</v>
      </c>
      <c r="BJ6" s="98">
        <v>97</v>
      </c>
      <c r="BK6" s="98">
        <v>80</v>
      </c>
      <c r="BL6" s="98">
        <v>78</v>
      </c>
      <c r="BM6" s="98">
        <v>115</v>
      </c>
      <c r="BN6" s="98">
        <v>91</v>
      </c>
      <c r="BO6" s="98">
        <v>91</v>
      </c>
      <c r="BP6" s="98">
        <v>104</v>
      </c>
      <c r="BQ6" s="98">
        <v>106</v>
      </c>
      <c r="BR6" s="98">
        <v>114</v>
      </c>
      <c r="BS6" s="98">
        <v>116</v>
      </c>
      <c r="BT6" s="98">
        <v>149</v>
      </c>
      <c r="BU6" s="98">
        <v>126</v>
      </c>
      <c r="BV6" s="98">
        <v>147</v>
      </c>
      <c r="BW6" s="98">
        <v>140</v>
      </c>
      <c r="BX6" s="98">
        <v>169</v>
      </c>
      <c r="BY6" s="98">
        <v>166</v>
      </c>
      <c r="BZ6" s="98">
        <v>149</v>
      </c>
      <c r="CA6" s="98">
        <v>97</v>
      </c>
      <c r="CB6" s="98">
        <v>71</v>
      </c>
      <c r="CC6" s="98">
        <v>98</v>
      </c>
      <c r="CD6" s="98">
        <v>68</v>
      </c>
      <c r="CE6" s="98">
        <v>74</v>
      </c>
      <c r="CF6" s="98">
        <v>70</v>
      </c>
      <c r="CG6" s="98">
        <v>56</v>
      </c>
      <c r="CH6" s="98">
        <v>68</v>
      </c>
      <c r="CI6" s="98">
        <v>44</v>
      </c>
      <c r="CJ6" s="98">
        <v>36</v>
      </c>
      <c r="CK6" s="98">
        <v>33</v>
      </c>
      <c r="CL6" s="98">
        <v>35</v>
      </c>
      <c r="CM6" s="98">
        <v>20</v>
      </c>
      <c r="CN6" s="98">
        <v>19</v>
      </c>
      <c r="CO6" s="98">
        <v>16</v>
      </c>
      <c r="CP6" s="98">
        <v>15</v>
      </c>
      <c r="CQ6" s="98">
        <v>19</v>
      </c>
      <c r="CR6" s="98">
        <v>10</v>
      </c>
      <c r="CS6" s="98">
        <v>6</v>
      </c>
      <c r="CT6" s="98">
        <v>6</v>
      </c>
      <c r="CU6" s="98">
        <v>5</v>
      </c>
      <c r="CV6" s="98">
        <v>2</v>
      </c>
      <c r="CW6" s="98">
        <v>2</v>
      </c>
      <c r="CX6" s="98">
        <v>0</v>
      </c>
      <c r="CY6" s="98">
        <v>1</v>
      </c>
      <c r="CZ6" s="99">
        <v>7722</v>
      </c>
      <c r="DA6" s="33"/>
    </row>
    <row r="7" spans="1:131" s="22" customFormat="1" ht="11.25" customHeight="1" x14ac:dyDescent="0.15">
      <c r="A7" s="173"/>
      <c r="B7" s="31" t="s">
        <v>14</v>
      </c>
      <c r="C7" s="100">
        <v>76</v>
      </c>
      <c r="D7" s="100">
        <v>82</v>
      </c>
      <c r="E7" s="100">
        <v>73</v>
      </c>
      <c r="F7" s="100">
        <v>59</v>
      </c>
      <c r="G7" s="100">
        <v>46</v>
      </c>
      <c r="H7" s="100">
        <v>88</v>
      </c>
      <c r="I7" s="100">
        <v>74</v>
      </c>
      <c r="J7" s="100">
        <v>67</v>
      </c>
      <c r="K7" s="100">
        <v>68</v>
      </c>
      <c r="L7" s="100">
        <v>58</v>
      </c>
      <c r="M7" s="100">
        <v>65</v>
      </c>
      <c r="N7" s="100">
        <v>61</v>
      </c>
      <c r="O7" s="100">
        <v>64</v>
      </c>
      <c r="P7" s="100">
        <v>51</v>
      </c>
      <c r="Q7" s="100">
        <v>62</v>
      </c>
      <c r="R7" s="100">
        <v>65</v>
      </c>
      <c r="S7" s="100">
        <v>59</v>
      </c>
      <c r="T7" s="100">
        <v>76</v>
      </c>
      <c r="U7" s="100">
        <v>75</v>
      </c>
      <c r="V7" s="100">
        <v>64</v>
      </c>
      <c r="W7" s="100">
        <v>54</v>
      </c>
      <c r="X7" s="100">
        <v>70</v>
      </c>
      <c r="Y7" s="100">
        <v>62</v>
      </c>
      <c r="Z7" s="100">
        <v>64</v>
      </c>
      <c r="AA7" s="100">
        <v>66</v>
      </c>
      <c r="AB7" s="100">
        <v>58</v>
      </c>
      <c r="AC7" s="100">
        <v>72</v>
      </c>
      <c r="AD7" s="100">
        <v>70</v>
      </c>
      <c r="AE7" s="100">
        <v>74</v>
      </c>
      <c r="AF7" s="100">
        <v>78</v>
      </c>
      <c r="AG7" s="100">
        <v>92</v>
      </c>
      <c r="AH7" s="100">
        <v>75</v>
      </c>
      <c r="AI7" s="100">
        <v>77</v>
      </c>
      <c r="AJ7" s="100">
        <v>91</v>
      </c>
      <c r="AK7" s="100">
        <v>94</v>
      </c>
      <c r="AL7" s="100">
        <v>90</v>
      </c>
      <c r="AM7" s="100">
        <v>85</v>
      </c>
      <c r="AN7" s="100">
        <v>78</v>
      </c>
      <c r="AO7" s="100">
        <v>105</v>
      </c>
      <c r="AP7" s="100">
        <v>98</v>
      </c>
      <c r="AQ7" s="100">
        <v>88</v>
      </c>
      <c r="AR7" s="100">
        <v>91</v>
      </c>
      <c r="AS7" s="100">
        <v>91</v>
      </c>
      <c r="AT7" s="100">
        <v>100</v>
      </c>
      <c r="AU7" s="100">
        <v>109</v>
      </c>
      <c r="AV7" s="100">
        <v>105</v>
      </c>
      <c r="AW7" s="100">
        <v>95</v>
      </c>
      <c r="AX7" s="100">
        <v>98</v>
      </c>
      <c r="AY7" s="100">
        <v>112</v>
      </c>
      <c r="AZ7" s="100">
        <v>126</v>
      </c>
      <c r="BA7" s="100">
        <v>105</v>
      </c>
      <c r="BB7" s="100">
        <v>100</v>
      </c>
      <c r="BC7" s="100">
        <v>124</v>
      </c>
      <c r="BD7" s="100">
        <v>105</v>
      </c>
      <c r="BE7" s="100">
        <v>98</v>
      </c>
      <c r="BF7" s="100">
        <v>105</v>
      </c>
      <c r="BG7" s="100">
        <v>100</v>
      </c>
      <c r="BH7" s="100">
        <v>106</v>
      </c>
      <c r="BI7" s="100">
        <v>74</v>
      </c>
      <c r="BJ7" s="100">
        <v>92</v>
      </c>
      <c r="BK7" s="100">
        <v>72</v>
      </c>
      <c r="BL7" s="100">
        <v>104</v>
      </c>
      <c r="BM7" s="100">
        <v>102</v>
      </c>
      <c r="BN7" s="100">
        <v>121</v>
      </c>
      <c r="BO7" s="100">
        <v>120</v>
      </c>
      <c r="BP7" s="100">
        <v>114</v>
      </c>
      <c r="BQ7" s="100">
        <v>119</v>
      </c>
      <c r="BR7" s="100">
        <v>119</v>
      </c>
      <c r="BS7" s="100">
        <v>124</v>
      </c>
      <c r="BT7" s="100">
        <v>151</v>
      </c>
      <c r="BU7" s="100">
        <v>183</v>
      </c>
      <c r="BV7" s="100">
        <v>162</v>
      </c>
      <c r="BW7" s="100">
        <v>170</v>
      </c>
      <c r="BX7" s="100">
        <v>183</v>
      </c>
      <c r="BY7" s="100">
        <v>163</v>
      </c>
      <c r="BZ7" s="100">
        <v>148</v>
      </c>
      <c r="CA7" s="100">
        <v>125</v>
      </c>
      <c r="CB7" s="100">
        <v>74</v>
      </c>
      <c r="CC7" s="100">
        <v>91</v>
      </c>
      <c r="CD7" s="100">
        <v>92</v>
      </c>
      <c r="CE7" s="100">
        <v>76</v>
      </c>
      <c r="CF7" s="100">
        <v>97</v>
      </c>
      <c r="CG7" s="100">
        <v>71</v>
      </c>
      <c r="CH7" s="100">
        <v>75</v>
      </c>
      <c r="CI7" s="100">
        <v>59</v>
      </c>
      <c r="CJ7" s="100">
        <v>77</v>
      </c>
      <c r="CK7" s="100">
        <v>53</v>
      </c>
      <c r="CL7" s="100">
        <v>69</v>
      </c>
      <c r="CM7" s="100">
        <v>48</v>
      </c>
      <c r="CN7" s="100">
        <v>58</v>
      </c>
      <c r="CO7" s="100">
        <v>47</v>
      </c>
      <c r="CP7" s="100">
        <v>38</v>
      </c>
      <c r="CQ7" s="100">
        <v>34</v>
      </c>
      <c r="CR7" s="100">
        <v>38</v>
      </c>
      <c r="CS7" s="100">
        <v>22</v>
      </c>
      <c r="CT7" s="100">
        <v>19</v>
      </c>
      <c r="CU7" s="100">
        <v>17</v>
      </c>
      <c r="CV7" s="100">
        <v>16</v>
      </c>
      <c r="CW7" s="100">
        <v>9</v>
      </c>
      <c r="CX7" s="100">
        <v>9</v>
      </c>
      <c r="CY7" s="100">
        <v>12</v>
      </c>
      <c r="CZ7" s="101">
        <v>8391</v>
      </c>
      <c r="DA7" s="33"/>
    </row>
    <row r="8" spans="1:131" s="22" customFormat="1" ht="11.25" customHeight="1" x14ac:dyDescent="0.15">
      <c r="A8" s="173"/>
      <c r="B8" s="32" t="s">
        <v>15</v>
      </c>
      <c r="C8" s="102">
        <v>141</v>
      </c>
      <c r="D8" s="102">
        <v>157</v>
      </c>
      <c r="E8" s="102">
        <v>152</v>
      </c>
      <c r="F8" s="102">
        <v>137</v>
      </c>
      <c r="G8" s="102">
        <v>112</v>
      </c>
      <c r="H8" s="102">
        <v>171</v>
      </c>
      <c r="I8" s="102">
        <v>126</v>
      </c>
      <c r="J8" s="102">
        <v>153</v>
      </c>
      <c r="K8" s="102">
        <v>145</v>
      </c>
      <c r="L8" s="102">
        <v>120</v>
      </c>
      <c r="M8" s="102">
        <v>133</v>
      </c>
      <c r="N8" s="102">
        <v>129</v>
      </c>
      <c r="O8" s="102">
        <v>138</v>
      </c>
      <c r="P8" s="102">
        <v>138</v>
      </c>
      <c r="Q8" s="102">
        <v>140</v>
      </c>
      <c r="R8" s="102">
        <v>128</v>
      </c>
      <c r="S8" s="102">
        <v>131</v>
      </c>
      <c r="T8" s="102">
        <v>169</v>
      </c>
      <c r="U8" s="102">
        <v>171</v>
      </c>
      <c r="V8" s="102">
        <v>138</v>
      </c>
      <c r="W8" s="102">
        <v>119</v>
      </c>
      <c r="X8" s="102">
        <v>132</v>
      </c>
      <c r="Y8" s="102">
        <v>118</v>
      </c>
      <c r="Z8" s="102">
        <v>138</v>
      </c>
      <c r="AA8" s="102">
        <v>138</v>
      </c>
      <c r="AB8" s="102">
        <v>118</v>
      </c>
      <c r="AC8" s="102">
        <v>144</v>
      </c>
      <c r="AD8" s="102">
        <v>132</v>
      </c>
      <c r="AE8" s="102">
        <v>146</v>
      </c>
      <c r="AF8" s="102">
        <v>157</v>
      </c>
      <c r="AG8" s="102">
        <v>173</v>
      </c>
      <c r="AH8" s="102">
        <v>154</v>
      </c>
      <c r="AI8" s="102">
        <v>143</v>
      </c>
      <c r="AJ8" s="102">
        <v>170</v>
      </c>
      <c r="AK8" s="102">
        <v>190</v>
      </c>
      <c r="AL8" s="102">
        <v>185</v>
      </c>
      <c r="AM8" s="102">
        <v>168</v>
      </c>
      <c r="AN8" s="102">
        <v>158</v>
      </c>
      <c r="AO8" s="102">
        <v>183</v>
      </c>
      <c r="AP8" s="102">
        <v>188</v>
      </c>
      <c r="AQ8" s="102">
        <v>173</v>
      </c>
      <c r="AR8" s="102">
        <v>185</v>
      </c>
      <c r="AS8" s="102">
        <v>171</v>
      </c>
      <c r="AT8" s="102">
        <v>200</v>
      </c>
      <c r="AU8" s="102">
        <v>210</v>
      </c>
      <c r="AV8" s="102">
        <v>216</v>
      </c>
      <c r="AW8" s="102">
        <v>185</v>
      </c>
      <c r="AX8" s="102">
        <v>194</v>
      </c>
      <c r="AY8" s="102">
        <v>219</v>
      </c>
      <c r="AZ8" s="102">
        <v>232</v>
      </c>
      <c r="BA8" s="102">
        <v>212</v>
      </c>
      <c r="BB8" s="102">
        <v>199</v>
      </c>
      <c r="BC8" s="102">
        <v>230</v>
      </c>
      <c r="BD8" s="102">
        <v>205</v>
      </c>
      <c r="BE8" s="102">
        <v>194</v>
      </c>
      <c r="BF8" s="102">
        <v>197</v>
      </c>
      <c r="BG8" s="102">
        <v>179</v>
      </c>
      <c r="BH8" s="102">
        <v>207</v>
      </c>
      <c r="BI8" s="102">
        <v>140</v>
      </c>
      <c r="BJ8" s="102">
        <v>189</v>
      </c>
      <c r="BK8" s="102">
        <v>152</v>
      </c>
      <c r="BL8" s="102">
        <v>182</v>
      </c>
      <c r="BM8" s="102">
        <v>217</v>
      </c>
      <c r="BN8" s="102">
        <v>212</v>
      </c>
      <c r="BO8" s="102">
        <v>211</v>
      </c>
      <c r="BP8" s="102">
        <v>218</v>
      </c>
      <c r="BQ8" s="102">
        <v>225</v>
      </c>
      <c r="BR8" s="102">
        <v>233</v>
      </c>
      <c r="BS8" s="102">
        <v>240</v>
      </c>
      <c r="BT8" s="102">
        <v>300</v>
      </c>
      <c r="BU8" s="102">
        <v>309</v>
      </c>
      <c r="BV8" s="102">
        <v>309</v>
      </c>
      <c r="BW8" s="102">
        <v>310</v>
      </c>
      <c r="BX8" s="102">
        <v>352</v>
      </c>
      <c r="BY8" s="102">
        <v>329</v>
      </c>
      <c r="BZ8" s="102">
        <v>297</v>
      </c>
      <c r="CA8" s="102">
        <v>222</v>
      </c>
      <c r="CB8" s="102">
        <v>145</v>
      </c>
      <c r="CC8" s="102">
        <v>189</v>
      </c>
      <c r="CD8" s="102">
        <v>160</v>
      </c>
      <c r="CE8" s="102">
        <v>150</v>
      </c>
      <c r="CF8" s="102">
        <v>167</v>
      </c>
      <c r="CG8" s="102">
        <v>127</v>
      </c>
      <c r="CH8" s="102">
        <v>143</v>
      </c>
      <c r="CI8" s="102">
        <v>103</v>
      </c>
      <c r="CJ8" s="102">
        <v>113</v>
      </c>
      <c r="CK8" s="102">
        <v>86</v>
      </c>
      <c r="CL8" s="102">
        <v>104</v>
      </c>
      <c r="CM8" s="102">
        <v>68</v>
      </c>
      <c r="CN8" s="102">
        <v>77</v>
      </c>
      <c r="CO8" s="102">
        <v>63</v>
      </c>
      <c r="CP8" s="102">
        <v>53</v>
      </c>
      <c r="CQ8" s="102">
        <v>53</v>
      </c>
      <c r="CR8" s="102">
        <v>48</v>
      </c>
      <c r="CS8" s="102">
        <v>28</v>
      </c>
      <c r="CT8" s="102">
        <v>25</v>
      </c>
      <c r="CU8" s="102">
        <v>22</v>
      </c>
      <c r="CV8" s="102">
        <v>18</v>
      </c>
      <c r="CW8" s="102">
        <v>11</v>
      </c>
      <c r="CX8" s="102">
        <v>9</v>
      </c>
      <c r="CY8" s="102">
        <v>13</v>
      </c>
      <c r="CZ8" s="101">
        <v>16113</v>
      </c>
      <c r="DA8" s="33"/>
    </row>
    <row r="9" spans="1:131" s="22" customFormat="1" ht="11.25" customHeight="1" x14ac:dyDescent="0.15">
      <c r="A9" s="173" t="s">
        <v>26</v>
      </c>
      <c r="B9" s="29" t="s">
        <v>156</v>
      </c>
      <c r="C9" s="98">
        <v>13</v>
      </c>
      <c r="D9" s="98">
        <v>7</v>
      </c>
      <c r="E9" s="98">
        <v>17</v>
      </c>
      <c r="F9" s="98">
        <v>13</v>
      </c>
      <c r="G9" s="98">
        <v>16</v>
      </c>
      <c r="H9" s="98">
        <v>24</v>
      </c>
      <c r="I9" s="98">
        <v>22</v>
      </c>
      <c r="J9" s="98">
        <v>26</v>
      </c>
      <c r="K9" s="98">
        <v>29</v>
      </c>
      <c r="L9" s="98">
        <v>14</v>
      </c>
      <c r="M9" s="98">
        <v>23</v>
      </c>
      <c r="N9" s="98">
        <v>28</v>
      </c>
      <c r="O9" s="98">
        <v>14</v>
      </c>
      <c r="P9" s="98">
        <v>23</v>
      </c>
      <c r="Q9" s="98">
        <v>24</v>
      </c>
      <c r="R9" s="98">
        <v>22</v>
      </c>
      <c r="S9" s="98">
        <v>31</v>
      </c>
      <c r="T9" s="98">
        <v>24</v>
      </c>
      <c r="U9" s="98">
        <v>16</v>
      </c>
      <c r="V9" s="98">
        <v>21</v>
      </c>
      <c r="W9" s="98">
        <v>23</v>
      </c>
      <c r="X9" s="98">
        <v>11</v>
      </c>
      <c r="Y9" s="98">
        <v>14</v>
      </c>
      <c r="Z9" s="98">
        <v>12</v>
      </c>
      <c r="AA9" s="98">
        <v>15</v>
      </c>
      <c r="AB9" s="98">
        <v>14</v>
      </c>
      <c r="AC9" s="98">
        <v>13</v>
      </c>
      <c r="AD9" s="98">
        <v>20</v>
      </c>
      <c r="AE9" s="98">
        <v>12</v>
      </c>
      <c r="AF9" s="98">
        <v>25</v>
      </c>
      <c r="AG9" s="98">
        <v>14</v>
      </c>
      <c r="AH9" s="98">
        <v>14</v>
      </c>
      <c r="AI9" s="98">
        <v>15</v>
      </c>
      <c r="AJ9" s="98">
        <v>19</v>
      </c>
      <c r="AK9" s="98">
        <v>23</v>
      </c>
      <c r="AL9" s="98">
        <v>26</v>
      </c>
      <c r="AM9" s="98">
        <v>17</v>
      </c>
      <c r="AN9" s="98">
        <v>28</v>
      </c>
      <c r="AO9" s="98">
        <v>30</v>
      </c>
      <c r="AP9" s="98">
        <v>25</v>
      </c>
      <c r="AQ9" s="98">
        <v>24</v>
      </c>
      <c r="AR9" s="98">
        <v>19</v>
      </c>
      <c r="AS9" s="98">
        <v>23</v>
      </c>
      <c r="AT9" s="98">
        <v>25</v>
      </c>
      <c r="AU9" s="98">
        <v>19</v>
      </c>
      <c r="AV9" s="98">
        <v>33</v>
      </c>
      <c r="AW9" s="98">
        <v>24</v>
      </c>
      <c r="AX9" s="98">
        <v>31</v>
      </c>
      <c r="AY9" s="98">
        <v>29</v>
      </c>
      <c r="AZ9" s="98">
        <v>34</v>
      </c>
      <c r="BA9" s="98">
        <v>30</v>
      </c>
      <c r="BB9" s="98">
        <v>27</v>
      </c>
      <c r="BC9" s="98">
        <v>39</v>
      </c>
      <c r="BD9" s="98">
        <v>26</v>
      </c>
      <c r="BE9" s="98">
        <v>27</v>
      </c>
      <c r="BF9" s="98">
        <v>30</v>
      </c>
      <c r="BG9" s="98">
        <v>22</v>
      </c>
      <c r="BH9" s="98">
        <v>33</v>
      </c>
      <c r="BI9" s="98">
        <v>26</v>
      </c>
      <c r="BJ9" s="98">
        <v>34</v>
      </c>
      <c r="BK9" s="98">
        <v>32</v>
      </c>
      <c r="BL9" s="98">
        <v>39</v>
      </c>
      <c r="BM9" s="98">
        <v>45</v>
      </c>
      <c r="BN9" s="98">
        <v>39</v>
      </c>
      <c r="BO9" s="98">
        <v>56</v>
      </c>
      <c r="BP9" s="98">
        <v>33</v>
      </c>
      <c r="BQ9" s="98">
        <v>40</v>
      </c>
      <c r="BR9" s="98">
        <v>53</v>
      </c>
      <c r="BS9" s="98">
        <v>35</v>
      </c>
      <c r="BT9" s="98">
        <v>41</v>
      </c>
      <c r="BU9" s="98">
        <v>41</v>
      </c>
      <c r="BV9" s="98">
        <v>47</v>
      </c>
      <c r="BW9" s="98">
        <v>42</v>
      </c>
      <c r="BX9" s="98">
        <v>39</v>
      </c>
      <c r="BY9" s="98">
        <v>46</v>
      </c>
      <c r="BZ9" s="98">
        <v>43</v>
      </c>
      <c r="CA9" s="98">
        <v>34</v>
      </c>
      <c r="CB9" s="98">
        <v>20</v>
      </c>
      <c r="CC9" s="98">
        <v>19</v>
      </c>
      <c r="CD9" s="98">
        <v>25</v>
      </c>
      <c r="CE9" s="98">
        <v>11</v>
      </c>
      <c r="CF9" s="98">
        <v>29</v>
      </c>
      <c r="CG9" s="98">
        <v>19</v>
      </c>
      <c r="CH9" s="98">
        <v>19</v>
      </c>
      <c r="CI9" s="98">
        <v>9</v>
      </c>
      <c r="CJ9" s="98">
        <v>20</v>
      </c>
      <c r="CK9" s="98">
        <v>18</v>
      </c>
      <c r="CL9" s="98">
        <v>16</v>
      </c>
      <c r="CM9" s="98">
        <v>10</v>
      </c>
      <c r="CN9" s="98">
        <v>6</v>
      </c>
      <c r="CO9" s="98">
        <v>5</v>
      </c>
      <c r="CP9" s="98">
        <v>5</v>
      </c>
      <c r="CQ9" s="98">
        <v>2</v>
      </c>
      <c r="CR9" s="98">
        <v>2</v>
      </c>
      <c r="CS9" s="98">
        <v>3</v>
      </c>
      <c r="CT9" s="98">
        <v>3</v>
      </c>
      <c r="CU9" s="98">
        <v>2</v>
      </c>
      <c r="CV9" s="98">
        <v>1</v>
      </c>
      <c r="CW9" s="98">
        <v>1</v>
      </c>
      <c r="CX9" s="98">
        <v>0</v>
      </c>
      <c r="CY9" s="98">
        <v>0</v>
      </c>
      <c r="CZ9" s="99">
        <v>2282</v>
      </c>
      <c r="DA9" s="33"/>
      <c r="DI9" s="33"/>
    </row>
    <row r="10" spans="1:131" s="22" customFormat="1" ht="11.25" customHeight="1" x14ac:dyDescent="0.15">
      <c r="A10" s="173"/>
      <c r="B10" s="31" t="s">
        <v>98</v>
      </c>
      <c r="C10" s="100">
        <v>16</v>
      </c>
      <c r="D10" s="100">
        <v>19</v>
      </c>
      <c r="E10" s="100">
        <v>14</v>
      </c>
      <c r="F10" s="100">
        <v>15</v>
      </c>
      <c r="G10" s="100">
        <v>22</v>
      </c>
      <c r="H10" s="100">
        <v>22</v>
      </c>
      <c r="I10" s="100">
        <v>21</v>
      </c>
      <c r="J10" s="100">
        <v>15</v>
      </c>
      <c r="K10" s="100">
        <v>16</v>
      </c>
      <c r="L10" s="100">
        <v>20</v>
      </c>
      <c r="M10" s="100">
        <v>16</v>
      </c>
      <c r="N10" s="100">
        <v>25</v>
      </c>
      <c r="O10" s="100">
        <v>20</v>
      </c>
      <c r="P10" s="100">
        <v>22</v>
      </c>
      <c r="Q10" s="100">
        <v>18</v>
      </c>
      <c r="R10" s="100">
        <v>19</v>
      </c>
      <c r="S10" s="100">
        <v>24</v>
      </c>
      <c r="T10" s="100">
        <v>21</v>
      </c>
      <c r="U10" s="100">
        <v>28</v>
      </c>
      <c r="V10" s="100">
        <v>20</v>
      </c>
      <c r="W10" s="100">
        <v>18</v>
      </c>
      <c r="X10" s="100">
        <v>17</v>
      </c>
      <c r="Y10" s="100">
        <v>24</v>
      </c>
      <c r="Z10" s="100">
        <v>14</v>
      </c>
      <c r="AA10" s="100">
        <v>17</v>
      </c>
      <c r="AB10" s="100">
        <v>15</v>
      </c>
      <c r="AC10" s="100">
        <v>10</v>
      </c>
      <c r="AD10" s="100">
        <v>13</v>
      </c>
      <c r="AE10" s="100">
        <v>13</v>
      </c>
      <c r="AF10" s="100">
        <v>19</v>
      </c>
      <c r="AG10" s="100">
        <v>15</v>
      </c>
      <c r="AH10" s="100">
        <v>13</v>
      </c>
      <c r="AI10" s="100">
        <v>25</v>
      </c>
      <c r="AJ10" s="100">
        <v>13</v>
      </c>
      <c r="AK10" s="100">
        <v>18</v>
      </c>
      <c r="AL10" s="100">
        <v>40</v>
      </c>
      <c r="AM10" s="100">
        <v>22</v>
      </c>
      <c r="AN10" s="100">
        <v>29</v>
      </c>
      <c r="AO10" s="100">
        <v>20</v>
      </c>
      <c r="AP10" s="100">
        <v>26</v>
      </c>
      <c r="AQ10" s="100">
        <v>22</v>
      </c>
      <c r="AR10" s="100">
        <v>25</v>
      </c>
      <c r="AS10" s="100">
        <v>22</v>
      </c>
      <c r="AT10" s="100">
        <v>31</v>
      </c>
      <c r="AU10" s="100">
        <v>28</v>
      </c>
      <c r="AV10" s="100">
        <v>26</v>
      </c>
      <c r="AW10" s="100">
        <v>22</v>
      </c>
      <c r="AX10" s="100">
        <v>26</v>
      </c>
      <c r="AY10" s="100">
        <v>26</v>
      </c>
      <c r="AZ10" s="100">
        <v>28</v>
      </c>
      <c r="BA10" s="100">
        <v>41</v>
      </c>
      <c r="BB10" s="100">
        <v>30</v>
      </c>
      <c r="BC10" s="100">
        <v>31</v>
      </c>
      <c r="BD10" s="100">
        <v>41</v>
      </c>
      <c r="BE10" s="100">
        <v>33</v>
      </c>
      <c r="BF10" s="100">
        <v>38</v>
      </c>
      <c r="BG10" s="100">
        <v>31</v>
      </c>
      <c r="BH10" s="100">
        <v>35</v>
      </c>
      <c r="BI10" s="100">
        <v>28</v>
      </c>
      <c r="BJ10" s="100">
        <v>44</v>
      </c>
      <c r="BK10" s="100">
        <v>53</v>
      </c>
      <c r="BL10" s="100">
        <v>42</v>
      </c>
      <c r="BM10" s="100">
        <v>38</v>
      </c>
      <c r="BN10" s="100">
        <v>37</v>
      </c>
      <c r="BO10" s="100">
        <v>45</v>
      </c>
      <c r="BP10" s="100">
        <v>46</v>
      </c>
      <c r="BQ10" s="100">
        <v>36</v>
      </c>
      <c r="BR10" s="100">
        <v>39</v>
      </c>
      <c r="BS10" s="100">
        <v>64</v>
      </c>
      <c r="BT10" s="100">
        <v>39</v>
      </c>
      <c r="BU10" s="100">
        <v>30</v>
      </c>
      <c r="BV10" s="100">
        <v>52</v>
      </c>
      <c r="BW10" s="100">
        <v>28</v>
      </c>
      <c r="BX10" s="100">
        <v>47</v>
      </c>
      <c r="BY10" s="100">
        <v>58</v>
      </c>
      <c r="BZ10" s="100">
        <v>46</v>
      </c>
      <c r="CA10" s="100">
        <v>34</v>
      </c>
      <c r="CB10" s="100">
        <v>16</v>
      </c>
      <c r="CC10" s="100">
        <v>29</v>
      </c>
      <c r="CD10" s="100">
        <v>32</v>
      </c>
      <c r="CE10" s="100">
        <v>32</v>
      </c>
      <c r="CF10" s="100">
        <v>27</v>
      </c>
      <c r="CG10" s="100">
        <v>36</v>
      </c>
      <c r="CH10" s="100">
        <v>37</v>
      </c>
      <c r="CI10" s="100">
        <v>35</v>
      </c>
      <c r="CJ10" s="100">
        <v>31</v>
      </c>
      <c r="CK10" s="100">
        <v>29</v>
      </c>
      <c r="CL10" s="100">
        <v>32</v>
      </c>
      <c r="CM10" s="100">
        <v>34</v>
      </c>
      <c r="CN10" s="100">
        <v>26</v>
      </c>
      <c r="CO10" s="100">
        <v>17</v>
      </c>
      <c r="CP10" s="100">
        <v>12</v>
      </c>
      <c r="CQ10" s="100">
        <v>17</v>
      </c>
      <c r="CR10" s="100">
        <v>20</v>
      </c>
      <c r="CS10" s="100">
        <v>5</v>
      </c>
      <c r="CT10" s="100">
        <v>10</v>
      </c>
      <c r="CU10" s="100">
        <v>8</v>
      </c>
      <c r="CV10" s="100">
        <v>7</v>
      </c>
      <c r="CW10" s="100">
        <v>3</v>
      </c>
      <c r="CX10" s="100">
        <v>2</v>
      </c>
      <c r="CY10" s="100">
        <v>5</v>
      </c>
      <c r="CZ10" s="101">
        <v>2618</v>
      </c>
      <c r="DA10" s="33"/>
      <c r="DI10" s="34"/>
    </row>
    <row r="11" spans="1:131" s="22" customFormat="1" ht="11.25" customHeight="1" x14ac:dyDescent="0.15">
      <c r="A11" s="173"/>
      <c r="B11" s="32" t="s">
        <v>100</v>
      </c>
      <c r="C11" s="102">
        <v>29</v>
      </c>
      <c r="D11" s="102">
        <v>26</v>
      </c>
      <c r="E11" s="102">
        <v>31</v>
      </c>
      <c r="F11" s="102">
        <v>28</v>
      </c>
      <c r="G11" s="102">
        <v>38</v>
      </c>
      <c r="H11" s="102">
        <v>46</v>
      </c>
      <c r="I11" s="102">
        <v>43</v>
      </c>
      <c r="J11" s="102">
        <v>41</v>
      </c>
      <c r="K11" s="102">
        <v>45</v>
      </c>
      <c r="L11" s="102">
        <v>34</v>
      </c>
      <c r="M11" s="102">
        <v>39</v>
      </c>
      <c r="N11" s="102">
        <v>53</v>
      </c>
      <c r="O11" s="102">
        <v>34</v>
      </c>
      <c r="P11" s="102">
        <v>45</v>
      </c>
      <c r="Q11" s="102">
        <v>42</v>
      </c>
      <c r="R11" s="102">
        <v>41</v>
      </c>
      <c r="S11" s="102">
        <v>55</v>
      </c>
      <c r="T11" s="102">
        <v>45</v>
      </c>
      <c r="U11" s="102">
        <v>44</v>
      </c>
      <c r="V11" s="102">
        <v>41</v>
      </c>
      <c r="W11" s="102">
        <v>41</v>
      </c>
      <c r="X11" s="102">
        <v>28</v>
      </c>
      <c r="Y11" s="102">
        <v>38</v>
      </c>
      <c r="Z11" s="102">
        <v>26</v>
      </c>
      <c r="AA11" s="102">
        <v>32</v>
      </c>
      <c r="AB11" s="102">
        <v>29</v>
      </c>
      <c r="AC11" s="102">
        <v>23</v>
      </c>
      <c r="AD11" s="102">
        <v>33</v>
      </c>
      <c r="AE11" s="102">
        <v>25</v>
      </c>
      <c r="AF11" s="102">
        <v>44</v>
      </c>
      <c r="AG11" s="102">
        <v>29</v>
      </c>
      <c r="AH11" s="102">
        <v>27</v>
      </c>
      <c r="AI11" s="102">
        <v>40</v>
      </c>
      <c r="AJ11" s="102">
        <v>32</v>
      </c>
      <c r="AK11" s="102">
        <v>41</v>
      </c>
      <c r="AL11" s="102">
        <v>66</v>
      </c>
      <c r="AM11" s="102">
        <v>39</v>
      </c>
      <c r="AN11" s="102">
        <v>57</v>
      </c>
      <c r="AO11" s="102">
        <v>50</v>
      </c>
      <c r="AP11" s="102">
        <v>51</v>
      </c>
      <c r="AQ11" s="102">
        <v>46</v>
      </c>
      <c r="AR11" s="102">
        <v>44</v>
      </c>
      <c r="AS11" s="102">
        <v>45</v>
      </c>
      <c r="AT11" s="102">
        <v>56</v>
      </c>
      <c r="AU11" s="102">
        <v>47</v>
      </c>
      <c r="AV11" s="102">
        <v>59</v>
      </c>
      <c r="AW11" s="102">
        <v>46</v>
      </c>
      <c r="AX11" s="102">
        <v>57</v>
      </c>
      <c r="AY11" s="102">
        <v>55</v>
      </c>
      <c r="AZ11" s="102">
        <v>62</v>
      </c>
      <c r="BA11" s="102">
        <v>71</v>
      </c>
      <c r="BB11" s="102">
        <v>57</v>
      </c>
      <c r="BC11" s="102">
        <v>70</v>
      </c>
      <c r="BD11" s="102">
        <v>67</v>
      </c>
      <c r="BE11" s="102">
        <v>60</v>
      </c>
      <c r="BF11" s="102">
        <v>68</v>
      </c>
      <c r="BG11" s="102">
        <v>53</v>
      </c>
      <c r="BH11" s="102">
        <v>68</v>
      </c>
      <c r="BI11" s="102">
        <v>54</v>
      </c>
      <c r="BJ11" s="102">
        <v>78</v>
      </c>
      <c r="BK11" s="102">
        <v>85</v>
      </c>
      <c r="BL11" s="102">
        <v>81</v>
      </c>
      <c r="BM11" s="102">
        <v>83</v>
      </c>
      <c r="BN11" s="102">
        <v>76</v>
      </c>
      <c r="BO11" s="102">
        <v>101</v>
      </c>
      <c r="BP11" s="102">
        <v>79</v>
      </c>
      <c r="BQ11" s="102">
        <v>76</v>
      </c>
      <c r="BR11" s="102">
        <v>92</v>
      </c>
      <c r="BS11" s="102">
        <v>99</v>
      </c>
      <c r="BT11" s="102">
        <v>80</v>
      </c>
      <c r="BU11" s="102">
        <v>71</v>
      </c>
      <c r="BV11" s="102">
        <v>99</v>
      </c>
      <c r="BW11" s="102">
        <v>70</v>
      </c>
      <c r="BX11" s="102">
        <v>86</v>
      </c>
      <c r="BY11" s="102">
        <v>104</v>
      </c>
      <c r="BZ11" s="102">
        <v>89</v>
      </c>
      <c r="CA11" s="102">
        <v>68</v>
      </c>
      <c r="CB11" s="102">
        <v>36</v>
      </c>
      <c r="CC11" s="102">
        <v>48</v>
      </c>
      <c r="CD11" s="102">
        <v>57</v>
      </c>
      <c r="CE11" s="102">
        <v>43</v>
      </c>
      <c r="CF11" s="102">
        <v>56</v>
      </c>
      <c r="CG11" s="102">
        <v>55</v>
      </c>
      <c r="CH11" s="102">
        <v>56</v>
      </c>
      <c r="CI11" s="102">
        <v>44</v>
      </c>
      <c r="CJ11" s="102">
        <v>51</v>
      </c>
      <c r="CK11" s="102">
        <v>47</v>
      </c>
      <c r="CL11" s="102">
        <v>48</v>
      </c>
      <c r="CM11" s="102">
        <v>44</v>
      </c>
      <c r="CN11" s="102">
        <v>32</v>
      </c>
      <c r="CO11" s="102">
        <v>22</v>
      </c>
      <c r="CP11" s="102">
        <v>17</v>
      </c>
      <c r="CQ11" s="102">
        <v>19</v>
      </c>
      <c r="CR11" s="102">
        <v>22</v>
      </c>
      <c r="CS11" s="102">
        <v>8</v>
      </c>
      <c r="CT11" s="102">
        <v>13</v>
      </c>
      <c r="CU11" s="102">
        <v>10</v>
      </c>
      <c r="CV11" s="102">
        <v>8</v>
      </c>
      <c r="CW11" s="102">
        <v>4</v>
      </c>
      <c r="CX11" s="102">
        <v>2</v>
      </c>
      <c r="CY11" s="102">
        <v>5</v>
      </c>
      <c r="CZ11" s="101">
        <v>4900</v>
      </c>
      <c r="DA11" s="33"/>
      <c r="DI11" s="34"/>
    </row>
    <row r="12" spans="1:131" s="22" customFormat="1" ht="11.25" customHeight="1" x14ac:dyDescent="0.15">
      <c r="A12" s="173" t="s">
        <v>27</v>
      </c>
      <c r="B12" s="29" t="s">
        <v>13</v>
      </c>
      <c r="C12" s="98">
        <v>31</v>
      </c>
      <c r="D12" s="98">
        <v>20</v>
      </c>
      <c r="E12" s="98">
        <v>32</v>
      </c>
      <c r="F12" s="98">
        <v>22</v>
      </c>
      <c r="G12" s="98">
        <v>33</v>
      </c>
      <c r="H12" s="98">
        <v>37</v>
      </c>
      <c r="I12" s="98">
        <v>32</v>
      </c>
      <c r="J12" s="98">
        <v>38</v>
      </c>
      <c r="K12" s="98">
        <v>32</v>
      </c>
      <c r="L12" s="98">
        <v>27</v>
      </c>
      <c r="M12" s="98">
        <v>23</v>
      </c>
      <c r="N12" s="98">
        <v>35</v>
      </c>
      <c r="O12" s="98">
        <v>27</v>
      </c>
      <c r="P12" s="98">
        <v>33</v>
      </c>
      <c r="Q12" s="98">
        <v>28</v>
      </c>
      <c r="R12" s="98">
        <v>28</v>
      </c>
      <c r="S12" s="98">
        <v>34</v>
      </c>
      <c r="T12" s="98">
        <v>26</v>
      </c>
      <c r="U12" s="98">
        <v>32</v>
      </c>
      <c r="V12" s="98">
        <v>26</v>
      </c>
      <c r="W12" s="98">
        <v>28</v>
      </c>
      <c r="X12" s="98">
        <v>21</v>
      </c>
      <c r="Y12" s="98">
        <v>28</v>
      </c>
      <c r="Z12" s="98">
        <v>26</v>
      </c>
      <c r="AA12" s="98">
        <v>23</v>
      </c>
      <c r="AB12" s="98">
        <v>23</v>
      </c>
      <c r="AC12" s="98">
        <v>17</v>
      </c>
      <c r="AD12" s="98">
        <v>16</v>
      </c>
      <c r="AE12" s="98">
        <v>29</v>
      </c>
      <c r="AF12" s="98">
        <v>27</v>
      </c>
      <c r="AG12" s="98">
        <v>38</v>
      </c>
      <c r="AH12" s="98">
        <v>27</v>
      </c>
      <c r="AI12" s="98">
        <v>26</v>
      </c>
      <c r="AJ12" s="98">
        <v>34</v>
      </c>
      <c r="AK12" s="98">
        <v>33</v>
      </c>
      <c r="AL12" s="98">
        <v>36</v>
      </c>
      <c r="AM12" s="98">
        <v>29</v>
      </c>
      <c r="AN12" s="98">
        <v>32</v>
      </c>
      <c r="AO12" s="98">
        <v>51</v>
      </c>
      <c r="AP12" s="98">
        <v>25</v>
      </c>
      <c r="AQ12" s="98">
        <v>41</v>
      </c>
      <c r="AR12" s="98">
        <v>48</v>
      </c>
      <c r="AS12" s="98">
        <v>37</v>
      </c>
      <c r="AT12" s="98">
        <v>42</v>
      </c>
      <c r="AU12" s="98">
        <v>35</v>
      </c>
      <c r="AV12" s="98">
        <v>29</v>
      </c>
      <c r="AW12" s="98">
        <v>46</v>
      </c>
      <c r="AX12" s="98">
        <v>39</v>
      </c>
      <c r="AY12" s="98">
        <v>39</v>
      </c>
      <c r="AZ12" s="98">
        <v>41</v>
      </c>
      <c r="BA12" s="98">
        <v>40</v>
      </c>
      <c r="BB12" s="98">
        <v>42</v>
      </c>
      <c r="BC12" s="98">
        <v>53</v>
      </c>
      <c r="BD12" s="98">
        <v>47</v>
      </c>
      <c r="BE12" s="98">
        <v>38</v>
      </c>
      <c r="BF12" s="98">
        <v>49</v>
      </c>
      <c r="BG12" s="98">
        <v>50</v>
      </c>
      <c r="BH12" s="98">
        <v>45</v>
      </c>
      <c r="BI12" s="98">
        <v>41</v>
      </c>
      <c r="BJ12" s="98">
        <v>53</v>
      </c>
      <c r="BK12" s="98">
        <v>50</v>
      </c>
      <c r="BL12" s="98">
        <v>64</v>
      </c>
      <c r="BM12" s="98">
        <v>53</v>
      </c>
      <c r="BN12" s="98">
        <v>57</v>
      </c>
      <c r="BO12" s="98">
        <v>47</v>
      </c>
      <c r="BP12" s="98">
        <v>56</v>
      </c>
      <c r="BQ12" s="98">
        <v>57</v>
      </c>
      <c r="BR12" s="98">
        <v>56</v>
      </c>
      <c r="BS12" s="98">
        <v>61</v>
      </c>
      <c r="BT12" s="98">
        <v>69</v>
      </c>
      <c r="BU12" s="98">
        <v>65</v>
      </c>
      <c r="BV12" s="98">
        <v>68</v>
      </c>
      <c r="BW12" s="98">
        <v>65</v>
      </c>
      <c r="BX12" s="98">
        <v>79</v>
      </c>
      <c r="BY12" s="98">
        <v>62</v>
      </c>
      <c r="BZ12" s="98">
        <v>54</v>
      </c>
      <c r="CA12" s="98">
        <v>29</v>
      </c>
      <c r="CB12" s="98">
        <v>20</v>
      </c>
      <c r="CC12" s="98">
        <v>29</v>
      </c>
      <c r="CD12" s="98">
        <v>32</v>
      </c>
      <c r="CE12" s="98">
        <v>36</v>
      </c>
      <c r="CF12" s="98">
        <v>41</v>
      </c>
      <c r="CG12" s="98">
        <v>29</v>
      </c>
      <c r="CH12" s="98">
        <v>18</v>
      </c>
      <c r="CI12" s="98">
        <v>22</v>
      </c>
      <c r="CJ12" s="98">
        <v>23</v>
      </c>
      <c r="CK12" s="98">
        <v>15</v>
      </c>
      <c r="CL12" s="98">
        <v>17</v>
      </c>
      <c r="CM12" s="98">
        <v>12</v>
      </c>
      <c r="CN12" s="98">
        <v>12</v>
      </c>
      <c r="CO12" s="98">
        <v>10</v>
      </c>
      <c r="CP12" s="98">
        <v>8</v>
      </c>
      <c r="CQ12" s="98">
        <v>6</v>
      </c>
      <c r="CR12" s="98">
        <v>8</v>
      </c>
      <c r="CS12" s="98">
        <v>5</v>
      </c>
      <c r="CT12" s="98">
        <v>2</v>
      </c>
      <c r="CU12" s="98">
        <v>2</v>
      </c>
      <c r="CV12" s="98">
        <v>1</v>
      </c>
      <c r="CW12" s="98">
        <v>2</v>
      </c>
      <c r="CX12" s="98">
        <v>2</v>
      </c>
      <c r="CY12" s="98">
        <v>0</v>
      </c>
      <c r="CZ12" s="99">
        <v>3364</v>
      </c>
      <c r="DA12" s="33"/>
    </row>
    <row r="13" spans="1:131" s="22" customFormat="1" ht="11.25" customHeight="1" x14ac:dyDescent="0.15">
      <c r="A13" s="173"/>
      <c r="B13" s="31" t="s">
        <v>14</v>
      </c>
      <c r="C13" s="100">
        <v>27</v>
      </c>
      <c r="D13" s="100">
        <v>28</v>
      </c>
      <c r="E13" s="100">
        <v>22</v>
      </c>
      <c r="F13" s="100">
        <v>29</v>
      </c>
      <c r="G13" s="100">
        <v>23</v>
      </c>
      <c r="H13" s="100">
        <v>24</v>
      </c>
      <c r="I13" s="100">
        <v>32</v>
      </c>
      <c r="J13" s="100">
        <v>26</v>
      </c>
      <c r="K13" s="100">
        <v>22</v>
      </c>
      <c r="L13" s="100">
        <v>27</v>
      </c>
      <c r="M13" s="100">
        <v>26</v>
      </c>
      <c r="N13" s="100">
        <v>29</v>
      </c>
      <c r="O13" s="100">
        <v>29</v>
      </c>
      <c r="P13" s="100">
        <v>26</v>
      </c>
      <c r="Q13" s="100">
        <v>26</v>
      </c>
      <c r="R13" s="100">
        <v>36</v>
      </c>
      <c r="S13" s="100">
        <v>29</v>
      </c>
      <c r="T13" s="100">
        <v>33</v>
      </c>
      <c r="U13" s="100">
        <v>29</v>
      </c>
      <c r="V13" s="100">
        <v>34</v>
      </c>
      <c r="W13" s="100">
        <v>32</v>
      </c>
      <c r="X13" s="100">
        <v>22</v>
      </c>
      <c r="Y13" s="100">
        <v>25</v>
      </c>
      <c r="Z13" s="100">
        <v>28</v>
      </c>
      <c r="AA13" s="100">
        <v>24</v>
      </c>
      <c r="AB13" s="100">
        <v>16</v>
      </c>
      <c r="AC13" s="100">
        <v>31</v>
      </c>
      <c r="AD13" s="100">
        <v>20</v>
      </c>
      <c r="AE13" s="100">
        <v>26</v>
      </c>
      <c r="AF13" s="100">
        <v>27</v>
      </c>
      <c r="AG13" s="100">
        <v>31</v>
      </c>
      <c r="AH13" s="100">
        <v>25</v>
      </c>
      <c r="AI13" s="100">
        <v>26</v>
      </c>
      <c r="AJ13" s="100">
        <v>32</v>
      </c>
      <c r="AK13" s="100">
        <v>24</v>
      </c>
      <c r="AL13" s="100">
        <v>40</v>
      </c>
      <c r="AM13" s="100">
        <v>29</v>
      </c>
      <c r="AN13" s="100">
        <v>26</v>
      </c>
      <c r="AO13" s="100">
        <v>47</v>
      </c>
      <c r="AP13" s="100">
        <v>30</v>
      </c>
      <c r="AQ13" s="100">
        <v>30</v>
      </c>
      <c r="AR13" s="100">
        <v>41</v>
      </c>
      <c r="AS13" s="100">
        <v>29</v>
      </c>
      <c r="AT13" s="100">
        <v>48</v>
      </c>
      <c r="AU13" s="100">
        <v>42</v>
      </c>
      <c r="AV13" s="100">
        <v>34</v>
      </c>
      <c r="AW13" s="100">
        <v>38</v>
      </c>
      <c r="AX13" s="100">
        <v>43</v>
      </c>
      <c r="AY13" s="100">
        <v>40</v>
      </c>
      <c r="AZ13" s="100">
        <v>24</v>
      </c>
      <c r="BA13" s="100">
        <v>42</v>
      </c>
      <c r="BB13" s="100">
        <v>38</v>
      </c>
      <c r="BC13" s="100">
        <v>43</v>
      </c>
      <c r="BD13" s="100">
        <v>38</v>
      </c>
      <c r="BE13" s="100">
        <v>38</v>
      </c>
      <c r="BF13" s="100">
        <v>47</v>
      </c>
      <c r="BG13" s="100">
        <v>46</v>
      </c>
      <c r="BH13" s="100">
        <v>51</v>
      </c>
      <c r="BI13" s="100">
        <v>54</v>
      </c>
      <c r="BJ13" s="100">
        <v>46</v>
      </c>
      <c r="BK13" s="100">
        <v>54</v>
      </c>
      <c r="BL13" s="100">
        <v>52</v>
      </c>
      <c r="BM13" s="100">
        <v>52</v>
      </c>
      <c r="BN13" s="100">
        <v>60</v>
      </c>
      <c r="BO13" s="100">
        <v>37</v>
      </c>
      <c r="BP13" s="100">
        <v>58</v>
      </c>
      <c r="BQ13" s="100">
        <v>61</v>
      </c>
      <c r="BR13" s="100">
        <v>55</v>
      </c>
      <c r="BS13" s="100">
        <v>59</v>
      </c>
      <c r="BT13" s="100">
        <v>70</v>
      </c>
      <c r="BU13" s="100">
        <v>69</v>
      </c>
      <c r="BV13" s="100">
        <v>59</v>
      </c>
      <c r="BW13" s="100">
        <v>59</v>
      </c>
      <c r="BX13" s="100">
        <v>69</v>
      </c>
      <c r="BY13" s="100">
        <v>75</v>
      </c>
      <c r="BZ13" s="100">
        <v>53</v>
      </c>
      <c r="CA13" s="100">
        <v>44</v>
      </c>
      <c r="CB13" s="100">
        <v>34</v>
      </c>
      <c r="CC13" s="100">
        <v>51</v>
      </c>
      <c r="CD13" s="100">
        <v>38</v>
      </c>
      <c r="CE13" s="100">
        <v>45</v>
      </c>
      <c r="CF13" s="100">
        <v>44</v>
      </c>
      <c r="CG13" s="100">
        <v>44</v>
      </c>
      <c r="CH13" s="100">
        <v>41</v>
      </c>
      <c r="CI13" s="100">
        <v>44</v>
      </c>
      <c r="CJ13" s="100">
        <v>39</v>
      </c>
      <c r="CK13" s="100">
        <v>28</v>
      </c>
      <c r="CL13" s="100">
        <v>43</v>
      </c>
      <c r="CM13" s="100">
        <v>34</v>
      </c>
      <c r="CN13" s="100">
        <v>32</v>
      </c>
      <c r="CO13" s="100">
        <v>39</v>
      </c>
      <c r="CP13" s="100">
        <v>21</v>
      </c>
      <c r="CQ13" s="100">
        <v>32</v>
      </c>
      <c r="CR13" s="100">
        <v>18</v>
      </c>
      <c r="CS13" s="100">
        <v>18</v>
      </c>
      <c r="CT13" s="100">
        <v>16</v>
      </c>
      <c r="CU13" s="100">
        <v>9</v>
      </c>
      <c r="CV13" s="100">
        <v>7</v>
      </c>
      <c r="CW13" s="100">
        <v>5</v>
      </c>
      <c r="CX13" s="100">
        <v>4</v>
      </c>
      <c r="CY13" s="100">
        <v>3</v>
      </c>
      <c r="CZ13" s="101">
        <v>3605</v>
      </c>
      <c r="DA13" s="33"/>
    </row>
    <row r="14" spans="1:131" s="22" customFormat="1" ht="11.25" customHeight="1" x14ac:dyDescent="0.15">
      <c r="A14" s="173"/>
      <c r="B14" s="32" t="s">
        <v>15</v>
      </c>
      <c r="C14" s="102">
        <v>58</v>
      </c>
      <c r="D14" s="102">
        <v>48</v>
      </c>
      <c r="E14" s="102">
        <v>54</v>
      </c>
      <c r="F14" s="102">
        <v>51</v>
      </c>
      <c r="G14" s="102">
        <v>56</v>
      </c>
      <c r="H14" s="102">
        <v>61</v>
      </c>
      <c r="I14" s="102">
        <v>64</v>
      </c>
      <c r="J14" s="102">
        <v>64</v>
      </c>
      <c r="K14" s="102">
        <v>54</v>
      </c>
      <c r="L14" s="102">
        <v>54</v>
      </c>
      <c r="M14" s="102">
        <v>49</v>
      </c>
      <c r="N14" s="102">
        <v>64</v>
      </c>
      <c r="O14" s="102">
        <v>56</v>
      </c>
      <c r="P14" s="102">
        <v>59</v>
      </c>
      <c r="Q14" s="102">
        <v>54</v>
      </c>
      <c r="R14" s="102">
        <v>64</v>
      </c>
      <c r="S14" s="102">
        <v>63</v>
      </c>
      <c r="T14" s="102">
        <v>59</v>
      </c>
      <c r="U14" s="102">
        <v>61</v>
      </c>
      <c r="V14" s="102">
        <v>60</v>
      </c>
      <c r="W14" s="102">
        <v>60</v>
      </c>
      <c r="X14" s="102">
        <v>43</v>
      </c>
      <c r="Y14" s="102">
        <v>53</v>
      </c>
      <c r="Z14" s="102">
        <v>54</v>
      </c>
      <c r="AA14" s="102">
        <v>47</v>
      </c>
      <c r="AB14" s="102">
        <v>39</v>
      </c>
      <c r="AC14" s="102">
        <v>48</v>
      </c>
      <c r="AD14" s="102">
        <v>36</v>
      </c>
      <c r="AE14" s="102">
        <v>55</v>
      </c>
      <c r="AF14" s="102">
        <v>54</v>
      </c>
      <c r="AG14" s="102">
        <v>69</v>
      </c>
      <c r="AH14" s="102">
        <v>52</v>
      </c>
      <c r="AI14" s="102">
        <v>52</v>
      </c>
      <c r="AJ14" s="102">
        <v>66</v>
      </c>
      <c r="AK14" s="102">
        <v>57</v>
      </c>
      <c r="AL14" s="102">
        <v>76</v>
      </c>
      <c r="AM14" s="102">
        <v>58</v>
      </c>
      <c r="AN14" s="102">
        <v>58</v>
      </c>
      <c r="AO14" s="102">
        <v>98</v>
      </c>
      <c r="AP14" s="102">
        <v>55</v>
      </c>
      <c r="AQ14" s="102">
        <v>71</v>
      </c>
      <c r="AR14" s="102">
        <v>89</v>
      </c>
      <c r="AS14" s="102">
        <v>66</v>
      </c>
      <c r="AT14" s="102">
        <v>90</v>
      </c>
      <c r="AU14" s="102">
        <v>77</v>
      </c>
      <c r="AV14" s="102">
        <v>63</v>
      </c>
      <c r="AW14" s="102">
        <v>84</v>
      </c>
      <c r="AX14" s="102">
        <v>82</v>
      </c>
      <c r="AY14" s="102">
        <v>79</v>
      </c>
      <c r="AZ14" s="102">
        <v>65</v>
      </c>
      <c r="BA14" s="102">
        <v>82</v>
      </c>
      <c r="BB14" s="102">
        <v>80</v>
      </c>
      <c r="BC14" s="102">
        <v>96</v>
      </c>
      <c r="BD14" s="102">
        <v>85</v>
      </c>
      <c r="BE14" s="102">
        <v>76</v>
      </c>
      <c r="BF14" s="102">
        <v>96</v>
      </c>
      <c r="BG14" s="102">
        <v>96</v>
      </c>
      <c r="BH14" s="102">
        <v>96</v>
      </c>
      <c r="BI14" s="102">
        <v>95</v>
      </c>
      <c r="BJ14" s="102">
        <v>99</v>
      </c>
      <c r="BK14" s="102">
        <v>104</v>
      </c>
      <c r="BL14" s="102">
        <v>116</v>
      </c>
      <c r="BM14" s="102">
        <v>105</v>
      </c>
      <c r="BN14" s="102">
        <v>117</v>
      </c>
      <c r="BO14" s="102">
        <v>84</v>
      </c>
      <c r="BP14" s="102">
        <v>114</v>
      </c>
      <c r="BQ14" s="102">
        <v>118</v>
      </c>
      <c r="BR14" s="102">
        <v>111</v>
      </c>
      <c r="BS14" s="102">
        <v>120</v>
      </c>
      <c r="BT14" s="102">
        <v>139</v>
      </c>
      <c r="BU14" s="102">
        <v>134</v>
      </c>
      <c r="BV14" s="102">
        <v>127</v>
      </c>
      <c r="BW14" s="102">
        <v>124</v>
      </c>
      <c r="BX14" s="102">
        <v>148</v>
      </c>
      <c r="BY14" s="102">
        <v>137</v>
      </c>
      <c r="BZ14" s="102">
        <v>107</v>
      </c>
      <c r="CA14" s="102">
        <v>73</v>
      </c>
      <c r="CB14" s="102">
        <v>54</v>
      </c>
      <c r="CC14" s="102">
        <v>80</v>
      </c>
      <c r="CD14" s="102">
        <v>70</v>
      </c>
      <c r="CE14" s="102">
        <v>81</v>
      </c>
      <c r="CF14" s="102">
        <v>85</v>
      </c>
      <c r="CG14" s="102">
        <v>73</v>
      </c>
      <c r="CH14" s="102">
        <v>59</v>
      </c>
      <c r="CI14" s="102">
        <v>66</v>
      </c>
      <c r="CJ14" s="102">
        <v>62</v>
      </c>
      <c r="CK14" s="102">
        <v>43</v>
      </c>
      <c r="CL14" s="102">
        <v>60</v>
      </c>
      <c r="CM14" s="102">
        <v>46</v>
      </c>
      <c r="CN14" s="102">
        <v>44</v>
      </c>
      <c r="CO14" s="102">
        <v>49</v>
      </c>
      <c r="CP14" s="102">
        <v>29</v>
      </c>
      <c r="CQ14" s="102">
        <v>38</v>
      </c>
      <c r="CR14" s="102">
        <v>26</v>
      </c>
      <c r="CS14" s="102">
        <v>23</v>
      </c>
      <c r="CT14" s="102">
        <v>18</v>
      </c>
      <c r="CU14" s="102">
        <v>11</v>
      </c>
      <c r="CV14" s="102">
        <v>8</v>
      </c>
      <c r="CW14" s="102">
        <v>7</v>
      </c>
      <c r="CX14" s="102">
        <v>6</v>
      </c>
      <c r="CY14" s="102">
        <v>3</v>
      </c>
      <c r="CZ14" s="101">
        <v>6969</v>
      </c>
      <c r="DA14" s="33"/>
    </row>
    <row r="15" spans="1:131" s="22" customFormat="1" ht="11.25" customHeight="1" x14ac:dyDescent="0.15">
      <c r="A15" s="173" t="s">
        <v>28</v>
      </c>
      <c r="B15" s="29" t="s">
        <v>13</v>
      </c>
      <c r="C15" s="103">
        <v>23</v>
      </c>
      <c r="D15" s="103">
        <v>25</v>
      </c>
      <c r="E15" s="103">
        <v>25</v>
      </c>
      <c r="F15" s="103">
        <v>32</v>
      </c>
      <c r="G15" s="103">
        <v>38</v>
      </c>
      <c r="H15" s="103">
        <v>34</v>
      </c>
      <c r="I15" s="103">
        <v>37</v>
      </c>
      <c r="J15" s="103">
        <v>39</v>
      </c>
      <c r="K15" s="103">
        <v>40</v>
      </c>
      <c r="L15" s="103">
        <v>40</v>
      </c>
      <c r="M15" s="103">
        <v>42</v>
      </c>
      <c r="N15" s="103">
        <v>41</v>
      </c>
      <c r="O15" s="103">
        <v>47</v>
      </c>
      <c r="P15" s="103">
        <v>43</v>
      </c>
      <c r="Q15" s="103">
        <v>49</v>
      </c>
      <c r="R15" s="103">
        <v>48</v>
      </c>
      <c r="S15" s="103">
        <v>38</v>
      </c>
      <c r="T15" s="103">
        <v>39</v>
      </c>
      <c r="U15" s="103">
        <v>57</v>
      </c>
      <c r="V15" s="103">
        <v>26</v>
      </c>
      <c r="W15" s="103">
        <v>38</v>
      </c>
      <c r="X15" s="103">
        <v>34</v>
      </c>
      <c r="Y15" s="103">
        <v>31</v>
      </c>
      <c r="Z15" s="103">
        <v>23</v>
      </c>
      <c r="AA15" s="103">
        <v>33</v>
      </c>
      <c r="AB15" s="103">
        <v>20</v>
      </c>
      <c r="AC15" s="103">
        <v>34</v>
      </c>
      <c r="AD15" s="103">
        <v>40</v>
      </c>
      <c r="AE15" s="103">
        <v>37</v>
      </c>
      <c r="AF15" s="103">
        <v>40</v>
      </c>
      <c r="AG15" s="103">
        <v>33</v>
      </c>
      <c r="AH15" s="103">
        <v>37</v>
      </c>
      <c r="AI15" s="103">
        <v>29</v>
      </c>
      <c r="AJ15" s="103">
        <v>30</v>
      </c>
      <c r="AK15" s="103">
        <v>38</v>
      </c>
      <c r="AL15" s="103">
        <v>44</v>
      </c>
      <c r="AM15" s="103">
        <v>42</v>
      </c>
      <c r="AN15" s="103">
        <v>39</v>
      </c>
      <c r="AO15" s="103">
        <v>47</v>
      </c>
      <c r="AP15" s="103">
        <v>51</v>
      </c>
      <c r="AQ15" s="103">
        <v>45</v>
      </c>
      <c r="AR15" s="103">
        <v>33</v>
      </c>
      <c r="AS15" s="103">
        <v>50</v>
      </c>
      <c r="AT15" s="103">
        <v>67</v>
      </c>
      <c r="AU15" s="103">
        <v>57</v>
      </c>
      <c r="AV15" s="103">
        <v>63</v>
      </c>
      <c r="AW15" s="103">
        <v>49</v>
      </c>
      <c r="AX15" s="103">
        <v>64</v>
      </c>
      <c r="AY15" s="103">
        <v>61</v>
      </c>
      <c r="AZ15" s="103">
        <v>53</v>
      </c>
      <c r="BA15" s="103">
        <v>62</v>
      </c>
      <c r="BB15" s="103">
        <v>75</v>
      </c>
      <c r="BC15" s="103">
        <v>54</v>
      </c>
      <c r="BD15" s="103">
        <v>45</v>
      </c>
      <c r="BE15" s="103">
        <v>46</v>
      </c>
      <c r="BF15" s="103">
        <v>77</v>
      </c>
      <c r="BG15" s="103">
        <v>58</v>
      </c>
      <c r="BH15" s="103">
        <v>53</v>
      </c>
      <c r="BI15" s="103">
        <v>61</v>
      </c>
      <c r="BJ15" s="103">
        <v>77</v>
      </c>
      <c r="BK15" s="103">
        <v>64</v>
      </c>
      <c r="BL15" s="103">
        <v>74</v>
      </c>
      <c r="BM15" s="103">
        <v>72</v>
      </c>
      <c r="BN15" s="103">
        <v>64</v>
      </c>
      <c r="BO15" s="103">
        <v>93</v>
      </c>
      <c r="BP15" s="103">
        <v>71</v>
      </c>
      <c r="BQ15" s="103">
        <v>79</v>
      </c>
      <c r="BR15" s="103">
        <v>80</v>
      </c>
      <c r="BS15" s="103">
        <v>89</v>
      </c>
      <c r="BT15" s="103">
        <v>98</v>
      </c>
      <c r="BU15" s="103">
        <v>82</v>
      </c>
      <c r="BV15" s="103">
        <v>78</v>
      </c>
      <c r="BW15" s="103">
        <v>83</v>
      </c>
      <c r="BX15" s="103">
        <v>97</v>
      </c>
      <c r="BY15" s="103">
        <v>85</v>
      </c>
      <c r="BZ15" s="103">
        <v>66</v>
      </c>
      <c r="CA15" s="103">
        <v>66</v>
      </c>
      <c r="CB15" s="103">
        <v>37</v>
      </c>
      <c r="CC15" s="103">
        <v>48</v>
      </c>
      <c r="CD15" s="103">
        <v>51</v>
      </c>
      <c r="CE15" s="103">
        <v>45</v>
      </c>
      <c r="CF15" s="103">
        <v>59</v>
      </c>
      <c r="CG15" s="103">
        <v>42</v>
      </c>
      <c r="CH15" s="103">
        <v>40</v>
      </c>
      <c r="CI15" s="103">
        <v>17</v>
      </c>
      <c r="CJ15" s="103">
        <v>28</v>
      </c>
      <c r="CK15" s="103">
        <v>32</v>
      </c>
      <c r="CL15" s="103">
        <v>36</v>
      </c>
      <c r="CM15" s="103">
        <v>39</v>
      </c>
      <c r="CN15" s="103">
        <v>26</v>
      </c>
      <c r="CO15" s="103">
        <v>16</v>
      </c>
      <c r="CP15" s="103">
        <v>13</v>
      </c>
      <c r="CQ15" s="103">
        <v>15</v>
      </c>
      <c r="CR15" s="103">
        <v>12</v>
      </c>
      <c r="CS15" s="103">
        <v>7</v>
      </c>
      <c r="CT15" s="103">
        <v>5</v>
      </c>
      <c r="CU15" s="103">
        <v>2</v>
      </c>
      <c r="CV15" s="103">
        <v>2</v>
      </c>
      <c r="CW15" s="103">
        <v>2</v>
      </c>
      <c r="CX15" s="103">
        <v>0</v>
      </c>
      <c r="CY15" s="103">
        <v>0</v>
      </c>
      <c r="CZ15" s="99">
        <v>4548</v>
      </c>
      <c r="DA15" s="33"/>
    </row>
    <row r="16" spans="1:131" s="22" customFormat="1" ht="11.25" customHeight="1" x14ac:dyDescent="0.15">
      <c r="A16" s="173"/>
      <c r="B16" s="31" t="s">
        <v>14</v>
      </c>
      <c r="C16" s="104">
        <v>20</v>
      </c>
      <c r="D16" s="104">
        <v>24</v>
      </c>
      <c r="E16" s="104">
        <v>21</v>
      </c>
      <c r="F16" s="104">
        <v>26</v>
      </c>
      <c r="G16" s="104">
        <v>35</v>
      </c>
      <c r="H16" s="104">
        <v>30</v>
      </c>
      <c r="I16" s="104">
        <v>34</v>
      </c>
      <c r="J16" s="104">
        <v>34</v>
      </c>
      <c r="K16" s="104">
        <v>30</v>
      </c>
      <c r="L16" s="104">
        <v>39</v>
      </c>
      <c r="M16" s="104">
        <v>28</v>
      </c>
      <c r="N16" s="104">
        <v>36</v>
      </c>
      <c r="O16" s="104">
        <v>45</v>
      </c>
      <c r="P16" s="104">
        <v>48</v>
      </c>
      <c r="Q16" s="104">
        <v>39</v>
      </c>
      <c r="R16" s="104">
        <v>43</v>
      </c>
      <c r="S16" s="104">
        <v>31</v>
      </c>
      <c r="T16" s="104">
        <v>32</v>
      </c>
      <c r="U16" s="104">
        <v>32</v>
      </c>
      <c r="V16" s="104">
        <v>33</v>
      </c>
      <c r="W16" s="104">
        <v>30</v>
      </c>
      <c r="X16" s="104">
        <v>32</v>
      </c>
      <c r="Y16" s="104">
        <v>34</v>
      </c>
      <c r="Z16" s="104">
        <v>27</v>
      </c>
      <c r="AA16" s="104">
        <v>36</v>
      </c>
      <c r="AB16" s="104">
        <v>30</v>
      </c>
      <c r="AC16" s="104">
        <v>27</v>
      </c>
      <c r="AD16" s="104">
        <v>34</v>
      </c>
      <c r="AE16" s="104">
        <v>21</v>
      </c>
      <c r="AF16" s="104">
        <v>23</v>
      </c>
      <c r="AG16" s="104">
        <v>47</v>
      </c>
      <c r="AH16" s="104">
        <v>42</v>
      </c>
      <c r="AI16" s="104">
        <v>33</v>
      </c>
      <c r="AJ16" s="104">
        <v>35</v>
      </c>
      <c r="AK16" s="104">
        <v>30</v>
      </c>
      <c r="AL16" s="104">
        <v>47</v>
      </c>
      <c r="AM16" s="104">
        <v>41</v>
      </c>
      <c r="AN16" s="104">
        <v>39</v>
      </c>
      <c r="AO16" s="104">
        <v>36</v>
      </c>
      <c r="AP16" s="104">
        <v>45</v>
      </c>
      <c r="AQ16" s="104">
        <v>51</v>
      </c>
      <c r="AR16" s="104">
        <v>46</v>
      </c>
      <c r="AS16" s="104">
        <v>61</v>
      </c>
      <c r="AT16" s="104">
        <v>47</v>
      </c>
      <c r="AU16" s="104">
        <v>67</v>
      </c>
      <c r="AV16" s="104">
        <v>52</v>
      </c>
      <c r="AW16" s="104">
        <v>50</v>
      </c>
      <c r="AX16" s="104">
        <v>60</v>
      </c>
      <c r="AY16" s="104">
        <v>66</v>
      </c>
      <c r="AZ16" s="104">
        <v>64</v>
      </c>
      <c r="BA16" s="104">
        <v>56</v>
      </c>
      <c r="BB16" s="104">
        <v>59</v>
      </c>
      <c r="BC16" s="104">
        <v>66</v>
      </c>
      <c r="BD16" s="104">
        <v>40</v>
      </c>
      <c r="BE16" s="104">
        <v>46</v>
      </c>
      <c r="BF16" s="104">
        <v>70</v>
      </c>
      <c r="BG16" s="104">
        <v>62</v>
      </c>
      <c r="BH16" s="104">
        <v>50</v>
      </c>
      <c r="BI16" s="104">
        <v>61</v>
      </c>
      <c r="BJ16" s="104">
        <v>72</v>
      </c>
      <c r="BK16" s="104">
        <v>80</v>
      </c>
      <c r="BL16" s="104">
        <v>70</v>
      </c>
      <c r="BM16" s="104">
        <v>97</v>
      </c>
      <c r="BN16" s="104">
        <v>85</v>
      </c>
      <c r="BO16" s="104">
        <v>96</v>
      </c>
      <c r="BP16" s="104">
        <v>76</v>
      </c>
      <c r="BQ16" s="104">
        <v>83</v>
      </c>
      <c r="BR16" s="104">
        <v>75</v>
      </c>
      <c r="BS16" s="104">
        <v>76</v>
      </c>
      <c r="BT16" s="104">
        <v>77</v>
      </c>
      <c r="BU16" s="104">
        <v>87</v>
      </c>
      <c r="BV16" s="104">
        <v>78</v>
      </c>
      <c r="BW16" s="104">
        <v>94</v>
      </c>
      <c r="BX16" s="104">
        <v>103</v>
      </c>
      <c r="BY16" s="104">
        <v>77</v>
      </c>
      <c r="BZ16" s="104">
        <v>89</v>
      </c>
      <c r="CA16" s="104">
        <v>70</v>
      </c>
      <c r="CB16" s="104">
        <v>49</v>
      </c>
      <c r="CC16" s="104">
        <v>53</v>
      </c>
      <c r="CD16" s="104">
        <v>59</v>
      </c>
      <c r="CE16" s="104">
        <v>60</v>
      </c>
      <c r="CF16" s="104">
        <v>57</v>
      </c>
      <c r="CG16" s="104">
        <v>66</v>
      </c>
      <c r="CH16" s="104">
        <v>68</v>
      </c>
      <c r="CI16" s="104">
        <v>51</v>
      </c>
      <c r="CJ16" s="104">
        <v>59</v>
      </c>
      <c r="CK16" s="104">
        <v>70</v>
      </c>
      <c r="CL16" s="104">
        <v>45</v>
      </c>
      <c r="CM16" s="104">
        <v>46</v>
      </c>
      <c r="CN16" s="104">
        <v>46</v>
      </c>
      <c r="CO16" s="104">
        <v>36</v>
      </c>
      <c r="CP16" s="104">
        <v>43</v>
      </c>
      <c r="CQ16" s="104">
        <v>31</v>
      </c>
      <c r="CR16" s="104">
        <v>33</v>
      </c>
      <c r="CS16" s="104">
        <v>24</v>
      </c>
      <c r="CT16" s="104">
        <v>23</v>
      </c>
      <c r="CU16" s="104">
        <v>16</v>
      </c>
      <c r="CV16" s="104">
        <v>16</v>
      </c>
      <c r="CW16" s="104">
        <v>8</v>
      </c>
      <c r="CX16" s="104">
        <v>5</v>
      </c>
      <c r="CY16" s="104">
        <v>15</v>
      </c>
      <c r="CZ16" s="101">
        <v>4887</v>
      </c>
      <c r="DA16" s="33"/>
      <c r="DI16" s="33"/>
    </row>
    <row r="17" spans="1:227" s="22" customFormat="1" ht="11.25" customHeight="1" x14ac:dyDescent="0.15">
      <c r="A17" s="173"/>
      <c r="B17" s="32" t="s">
        <v>15</v>
      </c>
      <c r="C17" s="105">
        <v>43</v>
      </c>
      <c r="D17" s="105">
        <v>49</v>
      </c>
      <c r="E17" s="105">
        <v>46</v>
      </c>
      <c r="F17" s="105">
        <v>58</v>
      </c>
      <c r="G17" s="105">
        <v>73</v>
      </c>
      <c r="H17" s="105">
        <v>64</v>
      </c>
      <c r="I17" s="105">
        <v>71</v>
      </c>
      <c r="J17" s="105">
        <v>73</v>
      </c>
      <c r="K17" s="105">
        <v>70</v>
      </c>
      <c r="L17" s="105">
        <v>79</v>
      </c>
      <c r="M17" s="105">
        <v>70</v>
      </c>
      <c r="N17" s="105">
        <v>77</v>
      </c>
      <c r="O17" s="105">
        <v>92</v>
      </c>
      <c r="P17" s="105">
        <v>91</v>
      </c>
      <c r="Q17" s="105">
        <v>88</v>
      </c>
      <c r="R17" s="105">
        <v>91</v>
      </c>
      <c r="S17" s="105">
        <v>69</v>
      </c>
      <c r="T17" s="105">
        <v>71</v>
      </c>
      <c r="U17" s="105">
        <v>89</v>
      </c>
      <c r="V17" s="105">
        <v>59</v>
      </c>
      <c r="W17" s="105">
        <v>68</v>
      </c>
      <c r="X17" s="105">
        <v>66</v>
      </c>
      <c r="Y17" s="105">
        <v>65</v>
      </c>
      <c r="Z17" s="105">
        <v>50</v>
      </c>
      <c r="AA17" s="105">
        <v>69</v>
      </c>
      <c r="AB17" s="105">
        <v>50</v>
      </c>
      <c r="AC17" s="105">
        <v>61</v>
      </c>
      <c r="AD17" s="105">
        <v>74</v>
      </c>
      <c r="AE17" s="105">
        <v>58</v>
      </c>
      <c r="AF17" s="105">
        <v>63</v>
      </c>
      <c r="AG17" s="105">
        <v>80</v>
      </c>
      <c r="AH17" s="105">
        <v>79</v>
      </c>
      <c r="AI17" s="105">
        <v>62</v>
      </c>
      <c r="AJ17" s="105">
        <v>65</v>
      </c>
      <c r="AK17" s="105">
        <v>68</v>
      </c>
      <c r="AL17" s="105">
        <v>91</v>
      </c>
      <c r="AM17" s="105">
        <v>83</v>
      </c>
      <c r="AN17" s="105">
        <v>78</v>
      </c>
      <c r="AO17" s="105">
        <v>83</v>
      </c>
      <c r="AP17" s="105">
        <v>96</v>
      </c>
      <c r="AQ17" s="105">
        <v>96</v>
      </c>
      <c r="AR17" s="105">
        <v>79</v>
      </c>
      <c r="AS17" s="105">
        <v>111</v>
      </c>
      <c r="AT17" s="105">
        <v>114</v>
      </c>
      <c r="AU17" s="105">
        <v>124</v>
      </c>
      <c r="AV17" s="105">
        <v>115</v>
      </c>
      <c r="AW17" s="105">
        <v>99</v>
      </c>
      <c r="AX17" s="105">
        <v>124</v>
      </c>
      <c r="AY17" s="105">
        <v>127</v>
      </c>
      <c r="AZ17" s="105">
        <v>117</v>
      </c>
      <c r="BA17" s="105">
        <v>118</v>
      </c>
      <c r="BB17" s="105">
        <v>134</v>
      </c>
      <c r="BC17" s="105">
        <v>120</v>
      </c>
      <c r="BD17" s="105">
        <v>85</v>
      </c>
      <c r="BE17" s="105">
        <v>92</v>
      </c>
      <c r="BF17" s="105">
        <v>147</v>
      </c>
      <c r="BG17" s="105">
        <v>120</v>
      </c>
      <c r="BH17" s="105">
        <v>103</v>
      </c>
      <c r="BI17" s="105">
        <v>122</v>
      </c>
      <c r="BJ17" s="105">
        <v>149</v>
      </c>
      <c r="BK17" s="105">
        <v>144</v>
      </c>
      <c r="BL17" s="105">
        <v>144</v>
      </c>
      <c r="BM17" s="105">
        <v>169</v>
      </c>
      <c r="BN17" s="105">
        <v>149</v>
      </c>
      <c r="BO17" s="105">
        <v>189</v>
      </c>
      <c r="BP17" s="105">
        <v>147</v>
      </c>
      <c r="BQ17" s="105">
        <v>162</v>
      </c>
      <c r="BR17" s="105">
        <v>155</v>
      </c>
      <c r="BS17" s="105">
        <v>165</v>
      </c>
      <c r="BT17" s="105">
        <v>175</v>
      </c>
      <c r="BU17" s="105">
        <v>169</v>
      </c>
      <c r="BV17" s="105">
        <v>156</v>
      </c>
      <c r="BW17" s="105">
        <v>177</v>
      </c>
      <c r="BX17" s="105">
        <v>200</v>
      </c>
      <c r="BY17" s="105">
        <v>162</v>
      </c>
      <c r="BZ17" s="105">
        <v>155</v>
      </c>
      <c r="CA17" s="105">
        <v>136</v>
      </c>
      <c r="CB17" s="105">
        <v>86</v>
      </c>
      <c r="CC17" s="105">
        <v>101</v>
      </c>
      <c r="CD17" s="105">
        <v>110</v>
      </c>
      <c r="CE17" s="105">
        <v>105</v>
      </c>
      <c r="CF17" s="105">
        <v>116</v>
      </c>
      <c r="CG17" s="105">
        <v>108</v>
      </c>
      <c r="CH17" s="105">
        <v>108</v>
      </c>
      <c r="CI17" s="105">
        <v>68</v>
      </c>
      <c r="CJ17" s="105">
        <v>87</v>
      </c>
      <c r="CK17" s="105">
        <v>102</v>
      </c>
      <c r="CL17" s="105">
        <v>81</v>
      </c>
      <c r="CM17" s="105">
        <v>85</v>
      </c>
      <c r="CN17" s="105">
        <v>72</v>
      </c>
      <c r="CO17" s="105">
        <v>52</v>
      </c>
      <c r="CP17" s="105">
        <v>56</v>
      </c>
      <c r="CQ17" s="105">
        <v>46</v>
      </c>
      <c r="CR17" s="105">
        <v>45</v>
      </c>
      <c r="CS17" s="105">
        <v>31</v>
      </c>
      <c r="CT17" s="105">
        <v>28</v>
      </c>
      <c r="CU17" s="105">
        <v>18</v>
      </c>
      <c r="CV17" s="105">
        <v>18</v>
      </c>
      <c r="CW17" s="105">
        <v>10</v>
      </c>
      <c r="CX17" s="105">
        <v>5</v>
      </c>
      <c r="CY17" s="105">
        <v>15</v>
      </c>
      <c r="CZ17" s="101">
        <v>9435</v>
      </c>
    </row>
    <row r="18" spans="1:227" s="22" customFormat="1" ht="11.25" customHeight="1" x14ac:dyDescent="0.15">
      <c r="A18" s="173" t="s">
        <v>29</v>
      </c>
      <c r="B18" s="29" t="s">
        <v>13</v>
      </c>
      <c r="C18" s="98">
        <v>4</v>
      </c>
      <c r="D18" s="98">
        <v>4</v>
      </c>
      <c r="E18" s="98">
        <v>10</v>
      </c>
      <c r="F18" s="98">
        <v>15</v>
      </c>
      <c r="G18" s="98">
        <v>13</v>
      </c>
      <c r="H18" s="98">
        <v>12</v>
      </c>
      <c r="I18" s="98">
        <v>12</v>
      </c>
      <c r="J18" s="98">
        <v>19</v>
      </c>
      <c r="K18" s="98">
        <v>12</v>
      </c>
      <c r="L18" s="98">
        <v>10</v>
      </c>
      <c r="M18" s="98">
        <v>18</v>
      </c>
      <c r="N18" s="98">
        <v>14</v>
      </c>
      <c r="O18" s="98">
        <v>14</v>
      </c>
      <c r="P18" s="98">
        <v>22</v>
      </c>
      <c r="Q18" s="98">
        <v>19</v>
      </c>
      <c r="R18" s="98">
        <v>17</v>
      </c>
      <c r="S18" s="98">
        <v>11</v>
      </c>
      <c r="T18" s="98">
        <v>13</v>
      </c>
      <c r="U18" s="98">
        <v>19</v>
      </c>
      <c r="V18" s="98">
        <v>20</v>
      </c>
      <c r="W18" s="98">
        <v>18</v>
      </c>
      <c r="X18" s="98">
        <v>19</v>
      </c>
      <c r="Y18" s="98">
        <v>15</v>
      </c>
      <c r="Z18" s="98">
        <v>16</v>
      </c>
      <c r="AA18" s="98">
        <v>17</v>
      </c>
      <c r="AB18" s="98">
        <v>15</v>
      </c>
      <c r="AC18" s="98">
        <v>11</v>
      </c>
      <c r="AD18" s="98">
        <v>11</v>
      </c>
      <c r="AE18" s="98">
        <v>11</v>
      </c>
      <c r="AF18" s="98">
        <v>8</v>
      </c>
      <c r="AG18" s="98">
        <v>12</v>
      </c>
      <c r="AH18" s="98">
        <v>8</v>
      </c>
      <c r="AI18" s="98">
        <v>14</v>
      </c>
      <c r="AJ18" s="98">
        <v>10</v>
      </c>
      <c r="AK18" s="98">
        <v>18</v>
      </c>
      <c r="AL18" s="98">
        <v>21</v>
      </c>
      <c r="AM18" s="98">
        <v>16</v>
      </c>
      <c r="AN18" s="98">
        <v>20</v>
      </c>
      <c r="AO18" s="98">
        <v>14</v>
      </c>
      <c r="AP18" s="98">
        <v>19</v>
      </c>
      <c r="AQ18" s="98">
        <v>25</v>
      </c>
      <c r="AR18" s="98">
        <v>27</v>
      </c>
      <c r="AS18" s="98">
        <v>20</v>
      </c>
      <c r="AT18" s="98">
        <v>19</v>
      </c>
      <c r="AU18" s="98">
        <v>16</v>
      </c>
      <c r="AV18" s="98">
        <v>30</v>
      </c>
      <c r="AW18" s="98">
        <v>27</v>
      </c>
      <c r="AX18" s="98">
        <v>20</v>
      </c>
      <c r="AY18" s="98">
        <v>28</v>
      </c>
      <c r="AZ18" s="98">
        <v>21</v>
      </c>
      <c r="BA18" s="98">
        <v>32</v>
      </c>
      <c r="BB18" s="98">
        <v>25</v>
      </c>
      <c r="BC18" s="98">
        <v>23</v>
      </c>
      <c r="BD18" s="98">
        <v>19</v>
      </c>
      <c r="BE18" s="98">
        <v>25</v>
      </c>
      <c r="BF18" s="98">
        <v>34</v>
      </c>
      <c r="BG18" s="98">
        <v>22</v>
      </c>
      <c r="BH18" s="98">
        <v>34</v>
      </c>
      <c r="BI18" s="98">
        <v>31</v>
      </c>
      <c r="BJ18" s="98">
        <v>49</v>
      </c>
      <c r="BK18" s="98">
        <v>37</v>
      </c>
      <c r="BL18" s="98">
        <v>43</v>
      </c>
      <c r="BM18" s="98">
        <v>47</v>
      </c>
      <c r="BN18" s="98">
        <v>43</v>
      </c>
      <c r="BO18" s="98">
        <v>54</v>
      </c>
      <c r="BP18" s="98">
        <v>43</v>
      </c>
      <c r="BQ18" s="98">
        <v>53</v>
      </c>
      <c r="BR18" s="98">
        <v>45</v>
      </c>
      <c r="BS18" s="98">
        <v>49</v>
      </c>
      <c r="BT18" s="98">
        <v>46</v>
      </c>
      <c r="BU18" s="98">
        <v>26</v>
      </c>
      <c r="BV18" s="98">
        <v>58</v>
      </c>
      <c r="BW18" s="98">
        <v>37</v>
      </c>
      <c r="BX18" s="98">
        <v>46</v>
      </c>
      <c r="BY18" s="98">
        <v>39</v>
      </c>
      <c r="BZ18" s="98">
        <v>47</v>
      </c>
      <c r="CA18" s="98">
        <v>25</v>
      </c>
      <c r="CB18" s="98">
        <v>16</v>
      </c>
      <c r="CC18" s="98">
        <v>25</v>
      </c>
      <c r="CD18" s="98">
        <v>21</v>
      </c>
      <c r="CE18" s="98">
        <v>16</v>
      </c>
      <c r="CF18" s="98">
        <v>13</v>
      </c>
      <c r="CG18" s="98">
        <v>20</v>
      </c>
      <c r="CH18" s="98">
        <v>17</v>
      </c>
      <c r="CI18" s="98">
        <v>16</v>
      </c>
      <c r="CJ18" s="98">
        <v>15</v>
      </c>
      <c r="CK18" s="98">
        <v>19</v>
      </c>
      <c r="CL18" s="98">
        <v>12</v>
      </c>
      <c r="CM18" s="98">
        <v>14</v>
      </c>
      <c r="CN18" s="98">
        <v>11</v>
      </c>
      <c r="CO18" s="98">
        <v>6</v>
      </c>
      <c r="CP18" s="98">
        <v>11</v>
      </c>
      <c r="CQ18" s="98">
        <v>6</v>
      </c>
      <c r="CR18" s="98">
        <v>3</v>
      </c>
      <c r="CS18" s="98">
        <v>3</v>
      </c>
      <c r="CT18" s="98">
        <v>5</v>
      </c>
      <c r="CU18" s="98">
        <v>3</v>
      </c>
      <c r="CV18" s="98">
        <v>0</v>
      </c>
      <c r="CW18" s="98">
        <v>1</v>
      </c>
      <c r="CX18" s="98">
        <v>2</v>
      </c>
      <c r="CY18" s="98">
        <v>1</v>
      </c>
      <c r="CZ18" s="99">
        <v>2092</v>
      </c>
      <c r="DJ18" s="34"/>
      <c r="DK18" s="34"/>
      <c r="DL18" s="34"/>
      <c r="DM18" s="34"/>
      <c r="DN18" s="34"/>
      <c r="DO18" s="34"/>
      <c r="DP18" s="34"/>
      <c r="DQ18" s="34"/>
      <c r="DR18" s="34"/>
      <c r="DS18" s="34"/>
      <c r="DT18" s="34"/>
      <c r="DU18" s="34"/>
      <c r="DV18" s="34"/>
      <c r="DW18" s="34"/>
      <c r="DX18" s="34"/>
      <c r="DY18" s="34"/>
      <c r="DZ18" s="34"/>
      <c r="EA18" s="34"/>
      <c r="EB18" s="34"/>
      <c r="EC18" s="34"/>
      <c r="ED18" s="34"/>
      <c r="EE18" s="34"/>
      <c r="EF18" s="34"/>
      <c r="EG18" s="34"/>
      <c r="EH18" s="34"/>
      <c r="EI18" s="34"/>
      <c r="EJ18" s="34"/>
      <c r="EK18" s="34"/>
      <c r="EL18" s="34"/>
      <c r="EM18" s="34"/>
      <c r="EN18" s="34"/>
      <c r="EO18" s="34"/>
      <c r="EP18" s="34"/>
      <c r="EQ18" s="34"/>
      <c r="ER18" s="34"/>
      <c r="ES18" s="34"/>
      <c r="ET18" s="34"/>
      <c r="EU18" s="34"/>
      <c r="EV18" s="34"/>
      <c r="EW18" s="34"/>
      <c r="EX18" s="34"/>
      <c r="EY18" s="34"/>
      <c r="EZ18" s="34"/>
      <c r="FA18" s="34"/>
      <c r="FB18" s="34"/>
      <c r="FC18" s="34"/>
      <c r="FD18" s="34"/>
      <c r="FE18" s="34"/>
      <c r="FF18" s="34"/>
      <c r="FG18" s="34"/>
      <c r="FH18" s="34"/>
      <c r="FI18" s="34"/>
      <c r="FJ18" s="34"/>
      <c r="FK18" s="34"/>
      <c r="FL18" s="34"/>
      <c r="FM18" s="34"/>
      <c r="FN18" s="34"/>
      <c r="FO18" s="34"/>
      <c r="FP18" s="34"/>
      <c r="FQ18" s="34"/>
      <c r="FR18" s="34"/>
      <c r="FS18" s="34"/>
      <c r="FT18" s="34"/>
      <c r="FU18" s="34"/>
      <c r="FV18" s="34"/>
      <c r="FW18" s="34"/>
      <c r="FX18" s="34"/>
      <c r="FY18" s="34"/>
      <c r="FZ18" s="34"/>
      <c r="GA18" s="34"/>
      <c r="GB18" s="34"/>
      <c r="GC18" s="34"/>
      <c r="GD18" s="34"/>
      <c r="GE18" s="34"/>
      <c r="GF18" s="34"/>
      <c r="GG18" s="34"/>
      <c r="GH18" s="34"/>
      <c r="GI18" s="34"/>
      <c r="GJ18" s="34"/>
      <c r="GK18" s="34"/>
      <c r="GL18" s="34"/>
      <c r="GM18" s="34"/>
      <c r="GN18" s="34"/>
      <c r="GO18" s="34"/>
      <c r="GP18" s="34"/>
      <c r="GQ18" s="34"/>
      <c r="GR18" s="34"/>
      <c r="GS18" s="34"/>
      <c r="GT18" s="34"/>
      <c r="GU18" s="34"/>
      <c r="GV18" s="34"/>
      <c r="GW18" s="34"/>
      <c r="GX18" s="34"/>
      <c r="GY18" s="34"/>
      <c r="GZ18" s="34"/>
      <c r="HA18" s="34"/>
      <c r="HB18" s="34"/>
      <c r="HC18" s="34"/>
      <c r="HD18" s="34"/>
      <c r="HE18" s="34"/>
      <c r="HF18" s="34"/>
      <c r="HG18" s="34"/>
      <c r="HH18" s="34"/>
      <c r="HI18" s="34"/>
      <c r="HJ18" s="34"/>
      <c r="HK18" s="34"/>
      <c r="HL18" s="34"/>
      <c r="HM18" s="34"/>
      <c r="HN18" s="34"/>
      <c r="HO18" s="34"/>
      <c r="HP18" s="34"/>
      <c r="HQ18" s="34"/>
      <c r="HR18" s="34"/>
      <c r="HS18" s="34"/>
    </row>
    <row r="19" spans="1:227" s="22" customFormat="1" ht="11.25" customHeight="1" x14ac:dyDescent="0.15">
      <c r="A19" s="173"/>
      <c r="B19" s="31" t="s">
        <v>14</v>
      </c>
      <c r="C19" s="100">
        <v>5</v>
      </c>
      <c r="D19" s="100">
        <v>9</v>
      </c>
      <c r="E19" s="100">
        <v>10</v>
      </c>
      <c r="F19" s="100">
        <v>6</v>
      </c>
      <c r="G19" s="100">
        <v>14</v>
      </c>
      <c r="H19" s="100">
        <v>10</v>
      </c>
      <c r="I19" s="100">
        <v>8</v>
      </c>
      <c r="J19" s="100">
        <v>9</v>
      </c>
      <c r="K19" s="100">
        <v>11</v>
      </c>
      <c r="L19" s="100">
        <v>11</v>
      </c>
      <c r="M19" s="100">
        <v>18</v>
      </c>
      <c r="N19" s="100">
        <v>15</v>
      </c>
      <c r="O19" s="100">
        <v>15</v>
      </c>
      <c r="P19" s="100">
        <v>13</v>
      </c>
      <c r="Q19" s="100">
        <v>14</v>
      </c>
      <c r="R19" s="100">
        <v>20</v>
      </c>
      <c r="S19" s="100">
        <v>26</v>
      </c>
      <c r="T19" s="100">
        <v>17</v>
      </c>
      <c r="U19" s="100">
        <v>12</v>
      </c>
      <c r="V19" s="100">
        <v>8</v>
      </c>
      <c r="W19" s="100">
        <v>22</v>
      </c>
      <c r="X19" s="100">
        <v>10</v>
      </c>
      <c r="Y19" s="100">
        <v>15</v>
      </c>
      <c r="Z19" s="100">
        <v>11</v>
      </c>
      <c r="AA19" s="100">
        <v>8</v>
      </c>
      <c r="AB19" s="100">
        <v>18</v>
      </c>
      <c r="AC19" s="100">
        <v>13</v>
      </c>
      <c r="AD19" s="100">
        <v>9</v>
      </c>
      <c r="AE19" s="100">
        <v>12</v>
      </c>
      <c r="AF19" s="100">
        <v>15</v>
      </c>
      <c r="AG19" s="100">
        <v>19</v>
      </c>
      <c r="AH19" s="100">
        <v>16</v>
      </c>
      <c r="AI19" s="100">
        <v>15</v>
      </c>
      <c r="AJ19" s="100">
        <v>10</v>
      </c>
      <c r="AK19" s="100">
        <v>17</v>
      </c>
      <c r="AL19" s="100">
        <v>23</v>
      </c>
      <c r="AM19" s="100">
        <v>17</v>
      </c>
      <c r="AN19" s="100">
        <v>18</v>
      </c>
      <c r="AO19" s="100">
        <v>16</v>
      </c>
      <c r="AP19" s="100">
        <v>14</v>
      </c>
      <c r="AQ19" s="100">
        <v>20</v>
      </c>
      <c r="AR19" s="100">
        <v>16</v>
      </c>
      <c r="AS19" s="100">
        <v>22</v>
      </c>
      <c r="AT19" s="100">
        <v>14</v>
      </c>
      <c r="AU19" s="100">
        <v>22</v>
      </c>
      <c r="AV19" s="100">
        <v>20</v>
      </c>
      <c r="AW19" s="100">
        <v>23</v>
      </c>
      <c r="AX19" s="100">
        <v>27</v>
      </c>
      <c r="AY19" s="100">
        <v>31</v>
      </c>
      <c r="AZ19" s="100">
        <v>31</v>
      </c>
      <c r="BA19" s="100">
        <v>25</v>
      </c>
      <c r="BB19" s="100">
        <v>31</v>
      </c>
      <c r="BC19" s="100">
        <v>31</v>
      </c>
      <c r="BD19" s="100">
        <v>30</v>
      </c>
      <c r="BE19" s="100">
        <v>28</v>
      </c>
      <c r="BF19" s="100">
        <v>40</v>
      </c>
      <c r="BG19" s="100">
        <v>27</v>
      </c>
      <c r="BH19" s="100">
        <v>28</v>
      </c>
      <c r="BI19" s="100">
        <v>44</v>
      </c>
      <c r="BJ19" s="100">
        <v>51</v>
      </c>
      <c r="BK19" s="100">
        <v>45</v>
      </c>
      <c r="BL19" s="100">
        <v>44</v>
      </c>
      <c r="BM19" s="100">
        <v>47</v>
      </c>
      <c r="BN19" s="100">
        <v>58</v>
      </c>
      <c r="BO19" s="100">
        <v>42</v>
      </c>
      <c r="BP19" s="100">
        <v>52</v>
      </c>
      <c r="BQ19" s="100">
        <v>47</v>
      </c>
      <c r="BR19" s="100">
        <v>49</v>
      </c>
      <c r="BS19" s="100">
        <v>56</v>
      </c>
      <c r="BT19" s="100">
        <v>42</v>
      </c>
      <c r="BU19" s="100">
        <v>45</v>
      </c>
      <c r="BV19" s="100">
        <v>55</v>
      </c>
      <c r="BW19" s="100">
        <v>57</v>
      </c>
      <c r="BX19" s="100">
        <v>43</v>
      </c>
      <c r="BY19" s="100">
        <v>52</v>
      </c>
      <c r="BZ19" s="100">
        <v>40</v>
      </c>
      <c r="CA19" s="100">
        <v>36</v>
      </c>
      <c r="CB19" s="100">
        <v>27</v>
      </c>
      <c r="CC19" s="100">
        <v>26</v>
      </c>
      <c r="CD19" s="100">
        <v>30</v>
      </c>
      <c r="CE19" s="100">
        <v>31</v>
      </c>
      <c r="CF19" s="100">
        <v>26</v>
      </c>
      <c r="CG19" s="100">
        <v>30</v>
      </c>
      <c r="CH19" s="100">
        <v>35</v>
      </c>
      <c r="CI19" s="100">
        <v>22</v>
      </c>
      <c r="CJ19" s="100">
        <v>28</v>
      </c>
      <c r="CK19" s="100">
        <v>40</v>
      </c>
      <c r="CL19" s="100">
        <v>27</v>
      </c>
      <c r="CM19" s="100">
        <v>31</v>
      </c>
      <c r="CN19" s="100">
        <v>37</v>
      </c>
      <c r="CO19" s="100">
        <v>37</v>
      </c>
      <c r="CP19" s="100">
        <v>33</v>
      </c>
      <c r="CQ19" s="100">
        <v>19</v>
      </c>
      <c r="CR19" s="100">
        <v>15</v>
      </c>
      <c r="CS19" s="100">
        <v>23</v>
      </c>
      <c r="CT19" s="100">
        <v>14</v>
      </c>
      <c r="CU19" s="100">
        <v>12</v>
      </c>
      <c r="CV19" s="100">
        <v>8</v>
      </c>
      <c r="CW19" s="100">
        <v>3</v>
      </c>
      <c r="CX19" s="100">
        <v>7</v>
      </c>
      <c r="CY19" s="100">
        <v>5</v>
      </c>
      <c r="CZ19" s="101">
        <v>2486</v>
      </c>
      <c r="DJ19" s="34"/>
      <c r="DK19" s="34"/>
      <c r="DL19" s="34"/>
      <c r="DM19" s="34"/>
      <c r="DN19" s="34"/>
      <c r="DO19" s="34"/>
      <c r="DP19" s="34"/>
      <c r="DQ19" s="34"/>
      <c r="DR19" s="34"/>
      <c r="DS19" s="34"/>
      <c r="DT19" s="34"/>
      <c r="DU19" s="34"/>
      <c r="DV19" s="34"/>
      <c r="DW19" s="34"/>
      <c r="DX19" s="34"/>
      <c r="DY19" s="34"/>
      <c r="DZ19" s="34"/>
      <c r="EA19" s="34"/>
      <c r="EB19" s="34"/>
      <c r="EC19" s="34"/>
      <c r="ED19" s="34"/>
      <c r="EE19" s="34"/>
      <c r="EF19" s="34"/>
      <c r="EG19" s="34"/>
      <c r="EH19" s="34"/>
      <c r="EI19" s="34"/>
      <c r="EJ19" s="34"/>
      <c r="EK19" s="34"/>
      <c r="EL19" s="34"/>
      <c r="EM19" s="34"/>
      <c r="EN19" s="34"/>
      <c r="EO19" s="34"/>
      <c r="EP19" s="34"/>
      <c r="EQ19" s="34"/>
      <c r="ER19" s="34"/>
      <c r="ES19" s="34"/>
      <c r="ET19" s="34"/>
      <c r="EU19" s="34"/>
      <c r="EV19" s="34"/>
      <c r="EW19" s="34"/>
      <c r="EX19" s="34"/>
      <c r="EY19" s="34"/>
      <c r="EZ19" s="34"/>
      <c r="FA19" s="34"/>
      <c r="FB19" s="34"/>
      <c r="FC19" s="34"/>
      <c r="FD19" s="34"/>
      <c r="FE19" s="34"/>
      <c r="FF19" s="34"/>
      <c r="FG19" s="34"/>
      <c r="FH19" s="34"/>
      <c r="FI19" s="34"/>
      <c r="FJ19" s="34"/>
      <c r="FK19" s="34"/>
      <c r="FL19" s="34"/>
      <c r="FM19" s="34"/>
      <c r="FN19" s="34"/>
      <c r="FO19" s="34"/>
      <c r="FP19" s="34"/>
      <c r="FQ19" s="34"/>
      <c r="FR19" s="34"/>
      <c r="FS19" s="34"/>
      <c r="FT19" s="34"/>
      <c r="FU19" s="34"/>
      <c r="FV19" s="34"/>
      <c r="FW19" s="34"/>
      <c r="FX19" s="34"/>
      <c r="FY19" s="34"/>
      <c r="FZ19" s="34"/>
      <c r="GA19" s="34"/>
      <c r="GB19" s="34"/>
      <c r="GC19" s="34"/>
      <c r="GD19" s="34"/>
      <c r="GE19" s="34"/>
      <c r="GF19" s="34"/>
      <c r="GG19" s="34"/>
      <c r="GH19" s="34"/>
      <c r="GI19" s="34"/>
      <c r="GJ19" s="34"/>
      <c r="GK19" s="34"/>
      <c r="GL19" s="34"/>
      <c r="GM19" s="34"/>
      <c r="GN19" s="34"/>
      <c r="GO19" s="34"/>
      <c r="GP19" s="34"/>
      <c r="GQ19" s="34"/>
      <c r="GR19" s="34"/>
      <c r="GS19" s="34"/>
      <c r="GT19" s="34"/>
      <c r="GU19" s="34"/>
      <c r="GV19" s="34"/>
      <c r="GW19" s="34"/>
      <c r="GX19" s="34"/>
      <c r="GY19" s="34"/>
      <c r="GZ19" s="34"/>
      <c r="HA19" s="34"/>
      <c r="HB19" s="34"/>
      <c r="HC19" s="34"/>
      <c r="HD19" s="34"/>
      <c r="HE19" s="34"/>
      <c r="HF19" s="34"/>
      <c r="HG19" s="34"/>
      <c r="HH19" s="34"/>
      <c r="HI19" s="34"/>
      <c r="HJ19" s="34"/>
      <c r="HK19" s="34"/>
      <c r="HL19" s="34"/>
      <c r="HM19" s="34"/>
      <c r="HN19" s="34"/>
      <c r="HO19" s="34"/>
      <c r="HP19" s="34"/>
      <c r="HQ19" s="34"/>
      <c r="HR19" s="34"/>
      <c r="HS19" s="34"/>
    </row>
    <row r="20" spans="1:227" s="22" customFormat="1" ht="11.25" customHeight="1" x14ac:dyDescent="0.15">
      <c r="A20" s="173"/>
      <c r="B20" s="32" t="s">
        <v>15</v>
      </c>
      <c r="C20" s="102">
        <v>9</v>
      </c>
      <c r="D20" s="102">
        <v>13</v>
      </c>
      <c r="E20" s="102">
        <v>20</v>
      </c>
      <c r="F20" s="102">
        <v>21</v>
      </c>
      <c r="G20" s="102">
        <v>27</v>
      </c>
      <c r="H20" s="102">
        <v>22</v>
      </c>
      <c r="I20" s="102">
        <v>20</v>
      </c>
      <c r="J20" s="102">
        <v>28</v>
      </c>
      <c r="K20" s="102">
        <v>23</v>
      </c>
      <c r="L20" s="102">
        <v>21</v>
      </c>
      <c r="M20" s="102">
        <v>36</v>
      </c>
      <c r="N20" s="102">
        <v>29</v>
      </c>
      <c r="O20" s="102">
        <v>29</v>
      </c>
      <c r="P20" s="102">
        <v>35</v>
      </c>
      <c r="Q20" s="102">
        <v>33</v>
      </c>
      <c r="R20" s="102">
        <v>37</v>
      </c>
      <c r="S20" s="102">
        <v>37</v>
      </c>
      <c r="T20" s="102">
        <v>30</v>
      </c>
      <c r="U20" s="102">
        <v>31</v>
      </c>
      <c r="V20" s="102">
        <v>28</v>
      </c>
      <c r="W20" s="102">
        <v>40</v>
      </c>
      <c r="X20" s="102">
        <v>29</v>
      </c>
      <c r="Y20" s="102">
        <v>30</v>
      </c>
      <c r="Z20" s="102">
        <v>27</v>
      </c>
      <c r="AA20" s="102">
        <v>25</v>
      </c>
      <c r="AB20" s="102">
        <v>33</v>
      </c>
      <c r="AC20" s="102">
        <v>24</v>
      </c>
      <c r="AD20" s="102">
        <v>20</v>
      </c>
      <c r="AE20" s="102">
        <v>23</v>
      </c>
      <c r="AF20" s="102">
        <v>23</v>
      </c>
      <c r="AG20" s="102">
        <v>31</v>
      </c>
      <c r="AH20" s="102">
        <v>24</v>
      </c>
      <c r="AI20" s="102">
        <v>29</v>
      </c>
      <c r="AJ20" s="102">
        <v>20</v>
      </c>
      <c r="AK20" s="102">
        <v>35</v>
      </c>
      <c r="AL20" s="102">
        <v>44</v>
      </c>
      <c r="AM20" s="102">
        <v>33</v>
      </c>
      <c r="AN20" s="102">
        <v>38</v>
      </c>
      <c r="AO20" s="102">
        <v>30</v>
      </c>
      <c r="AP20" s="102">
        <v>33</v>
      </c>
      <c r="AQ20" s="102">
        <v>45</v>
      </c>
      <c r="AR20" s="102">
        <v>43</v>
      </c>
      <c r="AS20" s="102">
        <v>42</v>
      </c>
      <c r="AT20" s="102">
        <v>33</v>
      </c>
      <c r="AU20" s="102">
        <v>38</v>
      </c>
      <c r="AV20" s="102">
        <v>50</v>
      </c>
      <c r="AW20" s="102">
        <v>50</v>
      </c>
      <c r="AX20" s="102">
        <v>47</v>
      </c>
      <c r="AY20" s="102">
        <v>59</v>
      </c>
      <c r="AZ20" s="102">
        <v>52</v>
      </c>
      <c r="BA20" s="102">
        <v>57</v>
      </c>
      <c r="BB20" s="102">
        <v>56</v>
      </c>
      <c r="BC20" s="102">
        <v>54</v>
      </c>
      <c r="BD20" s="102">
        <v>49</v>
      </c>
      <c r="BE20" s="102">
        <v>53</v>
      </c>
      <c r="BF20" s="102">
        <v>74</v>
      </c>
      <c r="BG20" s="102">
        <v>49</v>
      </c>
      <c r="BH20" s="102">
        <v>62</v>
      </c>
      <c r="BI20" s="102">
        <v>75</v>
      </c>
      <c r="BJ20" s="102">
        <v>100</v>
      </c>
      <c r="BK20" s="102">
        <v>82</v>
      </c>
      <c r="BL20" s="102">
        <v>87</v>
      </c>
      <c r="BM20" s="102">
        <v>94</v>
      </c>
      <c r="BN20" s="102">
        <v>101</v>
      </c>
      <c r="BO20" s="102">
        <v>96</v>
      </c>
      <c r="BP20" s="102">
        <v>95</v>
      </c>
      <c r="BQ20" s="102">
        <v>100</v>
      </c>
      <c r="BR20" s="102">
        <v>94</v>
      </c>
      <c r="BS20" s="102">
        <v>105</v>
      </c>
      <c r="BT20" s="102">
        <v>88</v>
      </c>
      <c r="BU20" s="102">
        <v>71</v>
      </c>
      <c r="BV20" s="102">
        <v>113</v>
      </c>
      <c r="BW20" s="102">
        <v>94</v>
      </c>
      <c r="BX20" s="102">
        <v>89</v>
      </c>
      <c r="BY20" s="102">
        <v>91</v>
      </c>
      <c r="BZ20" s="102">
        <v>87</v>
      </c>
      <c r="CA20" s="102">
        <v>61</v>
      </c>
      <c r="CB20" s="102">
        <v>43</v>
      </c>
      <c r="CC20" s="102">
        <v>51</v>
      </c>
      <c r="CD20" s="102">
        <v>51</v>
      </c>
      <c r="CE20" s="102">
        <v>47</v>
      </c>
      <c r="CF20" s="102">
        <v>39</v>
      </c>
      <c r="CG20" s="102">
        <v>50</v>
      </c>
      <c r="CH20" s="102">
        <v>52</v>
      </c>
      <c r="CI20" s="102">
        <v>38</v>
      </c>
      <c r="CJ20" s="102">
        <v>43</v>
      </c>
      <c r="CK20" s="102">
        <v>59</v>
      </c>
      <c r="CL20" s="102">
        <v>39</v>
      </c>
      <c r="CM20" s="102">
        <v>45</v>
      </c>
      <c r="CN20" s="102">
        <v>48</v>
      </c>
      <c r="CO20" s="102">
        <v>43</v>
      </c>
      <c r="CP20" s="102">
        <v>44</v>
      </c>
      <c r="CQ20" s="102">
        <v>25</v>
      </c>
      <c r="CR20" s="102">
        <v>18</v>
      </c>
      <c r="CS20" s="102">
        <v>26</v>
      </c>
      <c r="CT20" s="102">
        <v>19</v>
      </c>
      <c r="CU20" s="102">
        <v>15</v>
      </c>
      <c r="CV20" s="102">
        <v>8</v>
      </c>
      <c r="CW20" s="102">
        <v>4</v>
      </c>
      <c r="CX20" s="102">
        <v>9</v>
      </c>
      <c r="CY20" s="102">
        <v>6</v>
      </c>
      <c r="CZ20" s="101">
        <v>4578</v>
      </c>
    </row>
    <row r="21" spans="1:227" s="22" customFormat="1" ht="11.25" customHeight="1" x14ac:dyDescent="0.15">
      <c r="A21" s="171" t="s">
        <v>2</v>
      </c>
      <c r="B21" s="35" t="s">
        <v>13</v>
      </c>
      <c r="C21" s="36">
        <f>SUM(C3,C6,C9,C12,C15,C18)</f>
        <v>463</v>
      </c>
      <c r="D21" s="36">
        <f t="shared" ref="D21:BO21" si="0">SUM(D3,D6,D9,D12,D15,D18)</f>
        <v>493</v>
      </c>
      <c r="E21" s="36">
        <f t="shared" si="0"/>
        <v>496</v>
      </c>
      <c r="F21" s="36">
        <f t="shared" si="0"/>
        <v>559</v>
      </c>
      <c r="G21" s="36">
        <f t="shared" si="0"/>
        <v>561</v>
      </c>
      <c r="H21" s="36">
        <f t="shared" si="0"/>
        <v>618</v>
      </c>
      <c r="I21" s="36">
        <f t="shared" si="0"/>
        <v>584</v>
      </c>
      <c r="J21" s="36">
        <f t="shared" si="0"/>
        <v>621</v>
      </c>
      <c r="K21" s="36">
        <f t="shared" si="0"/>
        <v>622</v>
      </c>
      <c r="L21" s="36">
        <f t="shared" si="0"/>
        <v>659</v>
      </c>
      <c r="M21" s="36">
        <f t="shared" si="0"/>
        <v>644</v>
      </c>
      <c r="N21" s="36">
        <f t="shared" si="0"/>
        <v>702</v>
      </c>
      <c r="O21" s="36">
        <f t="shared" si="0"/>
        <v>652</v>
      </c>
      <c r="P21" s="36">
        <f t="shared" si="0"/>
        <v>701</v>
      </c>
      <c r="Q21" s="36">
        <f t="shared" si="0"/>
        <v>705</v>
      </c>
      <c r="R21" s="36">
        <f t="shared" si="0"/>
        <v>650</v>
      </c>
      <c r="S21" s="36">
        <f t="shared" si="0"/>
        <v>691</v>
      </c>
      <c r="T21" s="36">
        <f t="shared" si="0"/>
        <v>681</v>
      </c>
      <c r="U21" s="36">
        <f t="shared" si="0"/>
        <v>695</v>
      </c>
      <c r="V21" s="36">
        <f t="shared" si="0"/>
        <v>609</v>
      </c>
      <c r="W21" s="36">
        <f t="shared" si="0"/>
        <v>579</v>
      </c>
      <c r="X21" s="36">
        <f t="shared" si="0"/>
        <v>545</v>
      </c>
      <c r="Y21" s="36">
        <f t="shared" si="0"/>
        <v>502</v>
      </c>
      <c r="Z21" s="36">
        <f t="shared" si="0"/>
        <v>560</v>
      </c>
      <c r="AA21" s="36">
        <f t="shared" si="0"/>
        <v>564</v>
      </c>
      <c r="AB21" s="36">
        <f t="shared" si="0"/>
        <v>535</v>
      </c>
      <c r="AC21" s="36">
        <f t="shared" si="0"/>
        <v>524</v>
      </c>
      <c r="AD21" s="36">
        <f t="shared" si="0"/>
        <v>546</v>
      </c>
      <c r="AE21" s="36">
        <f t="shared" si="0"/>
        <v>568</v>
      </c>
      <c r="AF21" s="36">
        <f t="shared" si="0"/>
        <v>566</v>
      </c>
      <c r="AG21" s="36">
        <f t="shared" si="0"/>
        <v>576</v>
      </c>
      <c r="AH21" s="36">
        <f t="shared" si="0"/>
        <v>588</v>
      </c>
      <c r="AI21" s="36">
        <f t="shared" si="0"/>
        <v>571</v>
      </c>
      <c r="AJ21" s="36">
        <f t="shared" si="0"/>
        <v>613</v>
      </c>
      <c r="AK21" s="36">
        <f t="shared" si="0"/>
        <v>645</v>
      </c>
      <c r="AL21" s="36">
        <f t="shared" si="0"/>
        <v>685</v>
      </c>
      <c r="AM21" s="36">
        <f t="shared" si="0"/>
        <v>679</v>
      </c>
      <c r="AN21" s="36">
        <f t="shared" si="0"/>
        <v>681</v>
      </c>
      <c r="AO21" s="36">
        <f t="shared" si="0"/>
        <v>770</v>
      </c>
      <c r="AP21" s="36">
        <f t="shared" si="0"/>
        <v>746</v>
      </c>
      <c r="AQ21" s="36">
        <f t="shared" si="0"/>
        <v>763</v>
      </c>
      <c r="AR21" s="36">
        <f t="shared" si="0"/>
        <v>774</v>
      </c>
      <c r="AS21" s="36">
        <f t="shared" si="0"/>
        <v>769</v>
      </c>
      <c r="AT21" s="36">
        <f t="shared" si="0"/>
        <v>839</v>
      </c>
      <c r="AU21" s="36">
        <f t="shared" si="0"/>
        <v>862</v>
      </c>
      <c r="AV21" s="36">
        <f t="shared" si="0"/>
        <v>850</v>
      </c>
      <c r="AW21" s="36">
        <f t="shared" si="0"/>
        <v>826</v>
      </c>
      <c r="AX21" s="36">
        <f t="shared" si="0"/>
        <v>863</v>
      </c>
      <c r="AY21" s="36">
        <f t="shared" si="0"/>
        <v>951</v>
      </c>
      <c r="AZ21" s="36">
        <f t="shared" si="0"/>
        <v>967</v>
      </c>
      <c r="BA21" s="36">
        <f t="shared" si="0"/>
        <v>965</v>
      </c>
      <c r="BB21" s="36">
        <f t="shared" si="0"/>
        <v>926</v>
      </c>
      <c r="BC21" s="36">
        <f t="shared" si="0"/>
        <v>892</v>
      </c>
      <c r="BD21" s="36">
        <f t="shared" si="0"/>
        <v>836</v>
      </c>
      <c r="BE21" s="36">
        <f t="shared" si="0"/>
        <v>796</v>
      </c>
      <c r="BF21" s="36">
        <f t="shared" si="0"/>
        <v>909</v>
      </c>
      <c r="BG21" s="36">
        <f t="shared" si="0"/>
        <v>715</v>
      </c>
      <c r="BH21" s="36">
        <f t="shared" si="0"/>
        <v>808</v>
      </c>
      <c r="BI21" s="36">
        <f t="shared" si="0"/>
        <v>763</v>
      </c>
      <c r="BJ21" s="36">
        <f t="shared" si="0"/>
        <v>883</v>
      </c>
      <c r="BK21" s="36">
        <f t="shared" si="0"/>
        <v>773</v>
      </c>
      <c r="BL21" s="36">
        <f t="shared" si="0"/>
        <v>864</v>
      </c>
      <c r="BM21" s="36">
        <f t="shared" si="0"/>
        <v>926</v>
      </c>
      <c r="BN21" s="36">
        <f t="shared" si="0"/>
        <v>854</v>
      </c>
      <c r="BO21" s="36">
        <f t="shared" si="0"/>
        <v>922</v>
      </c>
      <c r="BP21" s="36">
        <f t="shared" ref="BP21:CY21" si="1">SUM(BP3,BP6,BP9,BP12,BP15,BP18)</f>
        <v>823</v>
      </c>
      <c r="BQ21" s="36">
        <f t="shared" si="1"/>
        <v>912</v>
      </c>
      <c r="BR21" s="36">
        <f t="shared" si="1"/>
        <v>949</v>
      </c>
      <c r="BS21" s="36">
        <f t="shared" si="1"/>
        <v>916</v>
      </c>
      <c r="BT21" s="36">
        <f t="shared" si="1"/>
        <v>1042</v>
      </c>
      <c r="BU21" s="36">
        <f t="shared" si="1"/>
        <v>924</v>
      </c>
      <c r="BV21" s="36">
        <f t="shared" si="1"/>
        <v>1021</v>
      </c>
      <c r="BW21" s="36">
        <f t="shared" si="1"/>
        <v>974</v>
      </c>
      <c r="BX21" s="36">
        <f t="shared" si="1"/>
        <v>1041</v>
      </c>
      <c r="BY21" s="36">
        <f t="shared" si="1"/>
        <v>1021</v>
      </c>
      <c r="BZ21" s="36">
        <f t="shared" si="1"/>
        <v>949</v>
      </c>
      <c r="CA21" s="36">
        <f t="shared" si="1"/>
        <v>715</v>
      </c>
      <c r="CB21" s="36">
        <f t="shared" si="1"/>
        <v>521</v>
      </c>
      <c r="CC21" s="36">
        <f t="shared" si="1"/>
        <v>614</v>
      </c>
      <c r="CD21" s="36">
        <f t="shared" si="1"/>
        <v>574</v>
      </c>
      <c r="CE21" s="36">
        <f t="shared" si="1"/>
        <v>564</v>
      </c>
      <c r="CF21" s="36">
        <f t="shared" si="1"/>
        <v>558</v>
      </c>
      <c r="CG21" s="36">
        <f t="shared" si="1"/>
        <v>493</v>
      </c>
      <c r="CH21" s="36">
        <f t="shared" si="1"/>
        <v>470</v>
      </c>
      <c r="CI21" s="36">
        <f t="shared" si="1"/>
        <v>352</v>
      </c>
      <c r="CJ21" s="36">
        <f t="shared" si="1"/>
        <v>396</v>
      </c>
      <c r="CK21" s="36">
        <f t="shared" si="1"/>
        <v>343</v>
      </c>
      <c r="CL21" s="36">
        <f t="shared" si="1"/>
        <v>336</v>
      </c>
      <c r="CM21" s="36">
        <f t="shared" si="1"/>
        <v>277</v>
      </c>
      <c r="CN21" s="36">
        <f t="shared" si="1"/>
        <v>253</v>
      </c>
      <c r="CO21" s="36">
        <f t="shared" si="1"/>
        <v>175</v>
      </c>
      <c r="CP21" s="36">
        <f t="shared" si="1"/>
        <v>142</v>
      </c>
      <c r="CQ21" s="36">
        <f t="shared" si="1"/>
        <v>131</v>
      </c>
      <c r="CR21" s="36">
        <f t="shared" si="1"/>
        <v>94</v>
      </c>
      <c r="CS21" s="36">
        <f t="shared" si="1"/>
        <v>62</v>
      </c>
      <c r="CT21" s="36">
        <f t="shared" si="1"/>
        <v>51</v>
      </c>
      <c r="CU21" s="36">
        <f t="shared" si="1"/>
        <v>37</v>
      </c>
      <c r="CV21" s="36">
        <f t="shared" si="1"/>
        <v>22</v>
      </c>
      <c r="CW21" s="36">
        <f t="shared" si="1"/>
        <v>14</v>
      </c>
      <c r="CX21" s="36">
        <f t="shared" si="1"/>
        <v>13</v>
      </c>
      <c r="CY21" s="36">
        <f t="shared" si="1"/>
        <v>8</v>
      </c>
      <c r="CZ21" s="37">
        <f>SUM(C21:CY21)</f>
        <v>63532</v>
      </c>
    </row>
    <row r="22" spans="1:227" s="22" customFormat="1" ht="11.25" customHeight="1" x14ac:dyDescent="0.15">
      <c r="A22" s="172"/>
      <c r="B22" s="38" t="s">
        <v>14</v>
      </c>
      <c r="C22" s="39">
        <f>SUM(C4,C7,C10,C13,C16,C19)</f>
        <v>434</v>
      </c>
      <c r="D22" s="39">
        <f t="shared" ref="D22:BO22" si="2">SUM(D4,D7,D10,D13,D16,D19)</f>
        <v>467</v>
      </c>
      <c r="E22" s="39">
        <f t="shared" si="2"/>
        <v>468</v>
      </c>
      <c r="F22" s="39">
        <f t="shared" si="2"/>
        <v>496</v>
      </c>
      <c r="G22" s="39">
        <f t="shared" si="2"/>
        <v>527</v>
      </c>
      <c r="H22" s="39">
        <f t="shared" si="2"/>
        <v>594</v>
      </c>
      <c r="I22" s="39">
        <f t="shared" si="2"/>
        <v>626</v>
      </c>
      <c r="J22" s="39">
        <f t="shared" si="2"/>
        <v>562</v>
      </c>
      <c r="K22" s="39">
        <f t="shared" si="2"/>
        <v>613</v>
      </c>
      <c r="L22" s="39">
        <f t="shared" si="2"/>
        <v>591</v>
      </c>
      <c r="M22" s="39">
        <f t="shared" si="2"/>
        <v>580</v>
      </c>
      <c r="N22" s="39">
        <f t="shared" si="2"/>
        <v>629</v>
      </c>
      <c r="O22" s="39">
        <f t="shared" si="2"/>
        <v>620</v>
      </c>
      <c r="P22" s="39">
        <f t="shared" si="2"/>
        <v>609</v>
      </c>
      <c r="Q22" s="39">
        <f t="shared" si="2"/>
        <v>641</v>
      </c>
      <c r="R22" s="39">
        <f t="shared" si="2"/>
        <v>629</v>
      </c>
      <c r="S22" s="39">
        <f t="shared" si="2"/>
        <v>658</v>
      </c>
      <c r="T22" s="39">
        <f t="shared" si="2"/>
        <v>581</v>
      </c>
      <c r="U22" s="39">
        <f t="shared" si="2"/>
        <v>645</v>
      </c>
      <c r="V22" s="39">
        <f t="shared" si="2"/>
        <v>566</v>
      </c>
      <c r="W22" s="39">
        <f t="shared" si="2"/>
        <v>566</v>
      </c>
      <c r="X22" s="39">
        <f t="shared" si="2"/>
        <v>553</v>
      </c>
      <c r="Y22" s="39">
        <f t="shared" si="2"/>
        <v>543</v>
      </c>
      <c r="Z22" s="39">
        <f t="shared" si="2"/>
        <v>508</v>
      </c>
      <c r="AA22" s="39">
        <f t="shared" si="2"/>
        <v>530</v>
      </c>
      <c r="AB22" s="39">
        <f t="shared" si="2"/>
        <v>466</v>
      </c>
      <c r="AC22" s="39">
        <f t="shared" si="2"/>
        <v>513</v>
      </c>
      <c r="AD22" s="39">
        <f t="shared" si="2"/>
        <v>511</v>
      </c>
      <c r="AE22" s="39">
        <f t="shared" si="2"/>
        <v>532</v>
      </c>
      <c r="AF22" s="39">
        <f t="shared" si="2"/>
        <v>529</v>
      </c>
      <c r="AG22" s="39">
        <f t="shared" si="2"/>
        <v>588</v>
      </c>
      <c r="AH22" s="39">
        <f t="shared" si="2"/>
        <v>553</v>
      </c>
      <c r="AI22" s="39">
        <f t="shared" si="2"/>
        <v>568</v>
      </c>
      <c r="AJ22" s="39">
        <f t="shared" si="2"/>
        <v>587</v>
      </c>
      <c r="AK22" s="39">
        <f t="shared" si="2"/>
        <v>653</v>
      </c>
      <c r="AL22" s="39">
        <f t="shared" si="2"/>
        <v>702</v>
      </c>
      <c r="AM22" s="39">
        <f t="shared" si="2"/>
        <v>698</v>
      </c>
      <c r="AN22" s="39">
        <f t="shared" si="2"/>
        <v>700</v>
      </c>
      <c r="AO22" s="39">
        <f t="shared" si="2"/>
        <v>764</v>
      </c>
      <c r="AP22" s="39">
        <f t="shared" si="2"/>
        <v>761</v>
      </c>
      <c r="AQ22" s="39">
        <f t="shared" si="2"/>
        <v>796</v>
      </c>
      <c r="AR22" s="39">
        <f t="shared" si="2"/>
        <v>755</v>
      </c>
      <c r="AS22" s="39">
        <f t="shared" si="2"/>
        <v>781</v>
      </c>
      <c r="AT22" s="39">
        <f t="shared" si="2"/>
        <v>896</v>
      </c>
      <c r="AU22" s="39">
        <f t="shared" si="2"/>
        <v>887</v>
      </c>
      <c r="AV22" s="39">
        <f t="shared" si="2"/>
        <v>832</v>
      </c>
      <c r="AW22" s="39">
        <f t="shared" si="2"/>
        <v>848</v>
      </c>
      <c r="AX22" s="39">
        <f t="shared" si="2"/>
        <v>925</v>
      </c>
      <c r="AY22" s="39">
        <f t="shared" si="2"/>
        <v>957</v>
      </c>
      <c r="AZ22" s="39">
        <f t="shared" si="2"/>
        <v>967</v>
      </c>
      <c r="BA22" s="39">
        <f t="shared" si="2"/>
        <v>960</v>
      </c>
      <c r="BB22" s="39">
        <f t="shared" si="2"/>
        <v>964</v>
      </c>
      <c r="BC22" s="39">
        <f t="shared" si="2"/>
        <v>1001</v>
      </c>
      <c r="BD22" s="39">
        <f t="shared" si="2"/>
        <v>908</v>
      </c>
      <c r="BE22" s="39">
        <f t="shared" si="2"/>
        <v>885</v>
      </c>
      <c r="BF22" s="39">
        <f t="shared" si="2"/>
        <v>1009</v>
      </c>
      <c r="BG22" s="39">
        <f t="shared" si="2"/>
        <v>783</v>
      </c>
      <c r="BH22" s="39">
        <f t="shared" si="2"/>
        <v>909</v>
      </c>
      <c r="BI22" s="39">
        <f t="shared" si="2"/>
        <v>865</v>
      </c>
      <c r="BJ22" s="39">
        <f t="shared" si="2"/>
        <v>991</v>
      </c>
      <c r="BK22" s="39">
        <f t="shared" si="2"/>
        <v>932</v>
      </c>
      <c r="BL22" s="39">
        <f t="shared" si="2"/>
        <v>898</v>
      </c>
      <c r="BM22" s="39">
        <f t="shared" si="2"/>
        <v>956</v>
      </c>
      <c r="BN22" s="39">
        <f t="shared" si="2"/>
        <v>984</v>
      </c>
      <c r="BO22" s="39">
        <f t="shared" si="2"/>
        <v>965</v>
      </c>
      <c r="BP22" s="39">
        <f t="shared" ref="BP22:CX22" si="3">SUM(BP4,BP7,BP10,BP13,BP16,BP19)</f>
        <v>940</v>
      </c>
      <c r="BQ22" s="39">
        <f t="shared" si="3"/>
        <v>942</v>
      </c>
      <c r="BR22" s="39">
        <f t="shared" si="3"/>
        <v>916</v>
      </c>
      <c r="BS22" s="39">
        <f t="shared" si="3"/>
        <v>1000</v>
      </c>
      <c r="BT22" s="39">
        <f t="shared" si="3"/>
        <v>1018</v>
      </c>
      <c r="BU22" s="39">
        <f t="shared" si="3"/>
        <v>1058</v>
      </c>
      <c r="BV22" s="39">
        <f t="shared" si="3"/>
        <v>1157</v>
      </c>
      <c r="BW22" s="39">
        <f t="shared" si="3"/>
        <v>1099</v>
      </c>
      <c r="BX22" s="39">
        <f t="shared" si="3"/>
        <v>1191</v>
      </c>
      <c r="BY22" s="39">
        <f t="shared" si="3"/>
        <v>1178</v>
      </c>
      <c r="BZ22" s="39">
        <f t="shared" si="3"/>
        <v>1156</v>
      </c>
      <c r="CA22" s="39">
        <f t="shared" si="3"/>
        <v>846</v>
      </c>
      <c r="CB22" s="39">
        <f t="shared" si="3"/>
        <v>604</v>
      </c>
      <c r="CC22" s="39">
        <f t="shared" si="3"/>
        <v>816</v>
      </c>
      <c r="CD22" s="39">
        <f t="shared" si="3"/>
        <v>775</v>
      </c>
      <c r="CE22" s="39">
        <f t="shared" si="3"/>
        <v>746</v>
      </c>
      <c r="CF22" s="39">
        <f t="shared" si="3"/>
        <v>786</v>
      </c>
      <c r="CG22" s="39">
        <f t="shared" si="3"/>
        <v>762</v>
      </c>
      <c r="CH22" s="39">
        <f t="shared" si="3"/>
        <v>724</v>
      </c>
      <c r="CI22" s="39">
        <f t="shared" si="3"/>
        <v>653</v>
      </c>
      <c r="CJ22" s="39">
        <f t="shared" si="3"/>
        <v>652</v>
      </c>
      <c r="CK22" s="39">
        <f t="shared" si="3"/>
        <v>557</v>
      </c>
      <c r="CL22" s="39">
        <f t="shared" si="3"/>
        <v>593</v>
      </c>
      <c r="CM22" s="39">
        <f t="shared" si="3"/>
        <v>581</v>
      </c>
      <c r="CN22" s="39">
        <f t="shared" si="3"/>
        <v>512</v>
      </c>
      <c r="CO22" s="39">
        <f t="shared" si="3"/>
        <v>455</v>
      </c>
      <c r="CP22" s="39">
        <f t="shared" si="3"/>
        <v>399</v>
      </c>
      <c r="CQ22" s="39">
        <f t="shared" si="3"/>
        <v>329</v>
      </c>
      <c r="CR22" s="39">
        <f t="shared" si="3"/>
        <v>298</v>
      </c>
      <c r="CS22" s="39">
        <f t="shared" si="3"/>
        <v>254</v>
      </c>
      <c r="CT22" s="39">
        <f t="shared" si="3"/>
        <v>197</v>
      </c>
      <c r="CU22" s="39">
        <f t="shared" si="3"/>
        <v>159</v>
      </c>
      <c r="CV22" s="39">
        <f t="shared" si="3"/>
        <v>139</v>
      </c>
      <c r="CW22" s="39">
        <f t="shared" si="3"/>
        <v>81</v>
      </c>
      <c r="CX22" s="39">
        <f t="shared" si="3"/>
        <v>71</v>
      </c>
      <c r="CY22" s="39">
        <f>SUM(CY4,CY7,CY10,CY13,CY16,CY19)</f>
        <v>111</v>
      </c>
      <c r="CZ22" s="40">
        <f>SUM(C22:CY22)</f>
        <v>69770</v>
      </c>
    </row>
    <row r="23" spans="1:227" s="22" customFormat="1" ht="11.25" customHeight="1" x14ac:dyDescent="0.15">
      <c r="A23" s="172"/>
      <c r="B23" s="41" t="s">
        <v>15</v>
      </c>
      <c r="C23" s="42">
        <f>SUM(C5,C8,C11,C14,C17,C20)</f>
        <v>897</v>
      </c>
      <c r="D23" s="42">
        <f t="shared" ref="D23:BO23" si="4">SUM(D5,D8,D11,D14,D17,D20)</f>
        <v>960</v>
      </c>
      <c r="E23" s="42">
        <f t="shared" si="4"/>
        <v>964</v>
      </c>
      <c r="F23" s="42">
        <f t="shared" si="4"/>
        <v>1055</v>
      </c>
      <c r="G23" s="42">
        <f t="shared" si="4"/>
        <v>1088</v>
      </c>
      <c r="H23" s="42">
        <f t="shared" si="4"/>
        <v>1212</v>
      </c>
      <c r="I23" s="42">
        <f t="shared" si="4"/>
        <v>1210</v>
      </c>
      <c r="J23" s="42">
        <f t="shared" si="4"/>
        <v>1183</v>
      </c>
      <c r="K23" s="42">
        <f t="shared" si="4"/>
        <v>1235</v>
      </c>
      <c r="L23" s="42">
        <f t="shared" si="4"/>
        <v>1250</v>
      </c>
      <c r="M23" s="42">
        <f t="shared" si="4"/>
        <v>1224</v>
      </c>
      <c r="N23" s="42">
        <f t="shared" si="4"/>
        <v>1331</v>
      </c>
      <c r="O23" s="42">
        <f t="shared" si="4"/>
        <v>1272</v>
      </c>
      <c r="P23" s="42">
        <f t="shared" si="4"/>
        <v>1310</v>
      </c>
      <c r="Q23" s="42">
        <f t="shared" si="4"/>
        <v>1346</v>
      </c>
      <c r="R23" s="42">
        <f t="shared" si="4"/>
        <v>1279</v>
      </c>
      <c r="S23" s="42">
        <f t="shared" si="4"/>
        <v>1349</v>
      </c>
      <c r="T23" s="42">
        <f t="shared" si="4"/>
        <v>1262</v>
      </c>
      <c r="U23" s="42">
        <f t="shared" si="4"/>
        <v>1340</v>
      </c>
      <c r="V23" s="42">
        <f t="shared" si="4"/>
        <v>1175</v>
      </c>
      <c r="W23" s="42">
        <f t="shared" si="4"/>
        <v>1145</v>
      </c>
      <c r="X23" s="42">
        <f t="shared" si="4"/>
        <v>1098</v>
      </c>
      <c r="Y23" s="42">
        <f t="shared" si="4"/>
        <v>1045</v>
      </c>
      <c r="Z23" s="42">
        <f t="shared" si="4"/>
        <v>1068</v>
      </c>
      <c r="AA23" s="42">
        <f t="shared" si="4"/>
        <v>1094</v>
      </c>
      <c r="AB23" s="42">
        <f t="shared" si="4"/>
        <v>1001</v>
      </c>
      <c r="AC23" s="42">
        <f t="shared" si="4"/>
        <v>1037</v>
      </c>
      <c r="AD23" s="42">
        <f t="shared" si="4"/>
        <v>1057</v>
      </c>
      <c r="AE23" s="42">
        <f t="shared" si="4"/>
        <v>1100</v>
      </c>
      <c r="AF23" s="42">
        <f t="shared" si="4"/>
        <v>1095</v>
      </c>
      <c r="AG23" s="42">
        <f t="shared" si="4"/>
        <v>1164</v>
      </c>
      <c r="AH23" s="42">
        <f t="shared" si="4"/>
        <v>1141</v>
      </c>
      <c r="AI23" s="42">
        <f t="shared" si="4"/>
        <v>1139</v>
      </c>
      <c r="AJ23" s="42">
        <f t="shared" si="4"/>
        <v>1200</v>
      </c>
      <c r="AK23" s="42">
        <f t="shared" si="4"/>
        <v>1298</v>
      </c>
      <c r="AL23" s="42">
        <f t="shared" si="4"/>
        <v>1387</v>
      </c>
      <c r="AM23" s="42">
        <f t="shared" si="4"/>
        <v>1377</v>
      </c>
      <c r="AN23" s="42">
        <f t="shared" si="4"/>
        <v>1381</v>
      </c>
      <c r="AO23" s="42">
        <f t="shared" si="4"/>
        <v>1534</v>
      </c>
      <c r="AP23" s="42">
        <f t="shared" si="4"/>
        <v>1507</v>
      </c>
      <c r="AQ23" s="42">
        <f t="shared" si="4"/>
        <v>1559</v>
      </c>
      <c r="AR23" s="42">
        <f t="shared" si="4"/>
        <v>1529</v>
      </c>
      <c r="AS23" s="42">
        <f t="shared" si="4"/>
        <v>1550</v>
      </c>
      <c r="AT23" s="42">
        <f t="shared" si="4"/>
        <v>1735</v>
      </c>
      <c r="AU23" s="42">
        <f t="shared" si="4"/>
        <v>1749</v>
      </c>
      <c r="AV23" s="42">
        <f t="shared" si="4"/>
        <v>1682</v>
      </c>
      <c r="AW23" s="42">
        <f t="shared" si="4"/>
        <v>1674</v>
      </c>
      <c r="AX23" s="42">
        <f t="shared" si="4"/>
        <v>1788</v>
      </c>
      <c r="AY23" s="42">
        <f t="shared" si="4"/>
        <v>1908</v>
      </c>
      <c r="AZ23" s="42">
        <f t="shared" si="4"/>
        <v>1934</v>
      </c>
      <c r="BA23" s="42">
        <f t="shared" si="4"/>
        <v>1925</v>
      </c>
      <c r="BB23" s="42">
        <f t="shared" si="4"/>
        <v>1890</v>
      </c>
      <c r="BC23" s="42">
        <f t="shared" si="4"/>
        <v>1893</v>
      </c>
      <c r="BD23" s="42">
        <f t="shared" si="4"/>
        <v>1744</v>
      </c>
      <c r="BE23" s="42">
        <f t="shared" si="4"/>
        <v>1681</v>
      </c>
      <c r="BF23" s="42">
        <f t="shared" si="4"/>
        <v>1918</v>
      </c>
      <c r="BG23" s="42">
        <f t="shared" si="4"/>
        <v>1498</v>
      </c>
      <c r="BH23" s="42">
        <f t="shared" si="4"/>
        <v>1717</v>
      </c>
      <c r="BI23" s="42">
        <f t="shared" si="4"/>
        <v>1628</v>
      </c>
      <c r="BJ23" s="42">
        <f t="shared" si="4"/>
        <v>1874</v>
      </c>
      <c r="BK23" s="42">
        <f t="shared" si="4"/>
        <v>1705</v>
      </c>
      <c r="BL23" s="42">
        <f t="shared" si="4"/>
        <v>1762</v>
      </c>
      <c r="BM23" s="42">
        <f t="shared" si="4"/>
        <v>1882</v>
      </c>
      <c r="BN23" s="42">
        <f t="shared" si="4"/>
        <v>1838</v>
      </c>
      <c r="BO23" s="42">
        <f t="shared" si="4"/>
        <v>1887</v>
      </c>
      <c r="BP23" s="42">
        <f t="shared" ref="BP23:CZ23" si="5">SUM(BP5,BP8,BP11,BP14,BP17,BP20)</f>
        <v>1763</v>
      </c>
      <c r="BQ23" s="42">
        <f t="shared" si="5"/>
        <v>1854</v>
      </c>
      <c r="BR23" s="42">
        <f t="shared" si="5"/>
        <v>1865</v>
      </c>
      <c r="BS23" s="42">
        <f t="shared" si="5"/>
        <v>1916</v>
      </c>
      <c r="BT23" s="42">
        <f t="shared" si="5"/>
        <v>2060</v>
      </c>
      <c r="BU23" s="42">
        <f t="shared" si="5"/>
        <v>1982</v>
      </c>
      <c r="BV23" s="42">
        <f t="shared" si="5"/>
        <v>2178</v>
      </c>
      <c r="BW23" s="42">
        <f t="shared" si="5"/>
        <v>2073</v>
      </c>
      <c r="BX23" s="42">
        <f t="shared" si="5"/>
        <v>2232</v>
      </c>
      <c r="BY23" s="42">
        <f t="shared" si="5"/>
        <v>2199</v>
      </c>
      <c r="BZ23" s="42">
        <f t="shared" si="5"/>
        <v>2105</v>
      </c>
      <c r="CA23" s="42">
        <f t="shared" si="5"/>
        <v>1561</v>
      </c>
      <c r="CB23" s="42">
        <f t="shared" si="5"/>
        <v>1125</v>
      </c>
      <c r="CC23" s="42">
        <f t="shared" si="5"/>
        <v>1430</v>
      </c>
      <c r="CD23" s="42">
        <f t="shared" si="5"/>
        <v>1349</v>
      </c>
      <c r="CE23" s="42">
        <f t="shared" si="5"/>
        <v>1310</v>
      </c>
      <c r="CF23" s="42">
        <f t="shared" si="5"/>
        <v>1344</v>
      </c>
      <c r="CG23" s="42">
        <f t="shared" si="5"/>
        <v>1255</v>
      </c>
      <c r="CH23" s="42">
        <f t="shared" si="5"/>
        <v>1194</v>
      </c>
      <c r="CI23" s="42">
        <f t="shared" si="5"/>
        <v>1005</v>
      </c>
      <c r="CJ23" s="42">
        <f t="shared" si="5"/>
        <v>1048</v>
      </c>
      <c r="CK23" s="42">
        <f t="shared" si="5"/>
        <v>900</v>
      </c>
      <c r="CL23" s="42">
        <f t="shared" si="5"/>
        <v>929</v>
      </c>
      <c r="CM23" s="42">
        <f t="shared" si="5"/>
        <v>858</v>
      </c>
      <c r="CN23" s="42">
        <f t="shared" si="5"/>
        <v>765</v>
      </c>
      <c r="CO23" s="42">
        <f t="shared" si="5"/>
        <v>630</v>
      </c>
      <c r="CP23" s="42">
        <f t="shared" si="5"/>
        <v>541</v>
      </c>
      <c r="CQ23" s="42">
        <f t="shared" si="5"/>
        <v>460</v>
      </c>
      <c r="CR23" s="42">
        <f t="shared" si="5"/>
        <v>392</v>
      </c>
      <c r="CS23" s="42">
        <f t="shared" si="5"/>
        <v>316</v>
      </c>
      <c r="CT23" s="42">
        <f t="shared" si="5"/>
        <v>248</v>
      </c>
      <c r="CU23" s="42">
        <f t="shared" si="5"/>
        <v>196</v>
      </c>
      <c r="CV23" s="42">
        <f t="shared" si="5"/>
        <v>161</v>
      </c>
      <c r="CW23" s="42">
        <f t="shared" si="5"/>
        <v>95</v>
      </c>
      <c r="CX23" s="42">
        <f t="shared" si="5"/>
        <v>84</v>
      </c>
      <c r="CY23" s="42">
        <f t="shared" si="5"/>
        <v>119</v>
      </c>
      <c r="CZ23" s="42">
        <f t="shared" si="5"/>
        <v>133302</v>
      </c>
    </row>
  </sheetData>
  <mergeCells count="8">
    <mergeCell ref="A21:A23"/>
    <mergeCell ref="A12:A14"/>
    <mergeCell ref="A1:B1"/>
    <mergeCell ref="A3:A5"/>
    <mergeCell ref="A6:A8"/>
    <mergeCell ref="A9:A11"/>
    <mergeCell ref="A15:A17"/>
    <mergeCell ref="A18:A20"/>
  </mergeCells>
  <phoneticPr fontId="2"/>
  <printOptions horizontalCentered="1"/>
  <pageMargins left="0.59055118110236227" right="0.19685039370078741" top="1.1811023622047245" bottom="0.15748031496062992" header="0.59055118110236227" footer="0.15748031496062992"/>
  <pageSetup paperSize="9" scale="80" fitToWidth="3" fitToHeight="11" pageOrder="overThenDown" orientation="landscape" r:id="rId1"/>
  <headerFooter alignWithMargins="0">
    <oddHeader>&amp;L&amp;P/5&amp;C町別・年齢各歳別（1歳毎）人口&amp;R令和5年3月1日現在</oddHeader>
  </headerFooter>
  <colBreaks count="4" manualBreakCount="4">
    <brk id="23" max="22" man="1"/>
    <brk id="43" max="22" man="1"/>
    <brk id="63" max="22" man="1"/>
    <brk id="83" max="22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0"/>
  <sheetViews>
    <sheetView zoomScaleNormal="100" zoomScaleSheetLayoutView="100" workbookViewId="0">
      <pane ySplit="1" topLeftCell="A53" activePane="bottomLeft" state="frozen"/>
      <selection pane="bottomLeft" activeCell="C65" sqref="C65:N67"/>
    </sheetView>
  </sheetViews>
  <sheetFormatPr defaultColWidth="9" defaultRowHeight="12" outlineLevelRow="1" x14ac:dyDescent="0.15"/>
  <cols>
    <col min="1" max="1" width="9.625" style="34" bestFit="1" customWidth="1"/>
    <col min="2" max="2" width="3.125" style="34" bestFit="1" customWidth="1"/>
    <col min="3" max="13" width="6.25" style="34" customWidth="1"/>
    <col min="14" max="14" width="7.125" style="34" bestFit="1" customWidth="1"/>
    <col min="15" max="16384" width="9" style="34"/>
  </cols>
  <sheetData>
    <row r="1" spans="1:14" s="45" customFormat="1" ht="13.5" customHeight="1" x14ac:dyDescent="0.15">
      <c r="A1" s="174" t="s">
        <v>16</v>
      </c>
      <c r="B1" s="174"/>
      <c r="C1" s="43" t="s">
        <v>86</v>
      </c>
      <c r="D1" s="43" t="s">
        <v>87</v>
      </c>
      <c r="E1" s="43" t="s">
        <v>88</v>
      </c>
      <c r="F1" s="43" t="s">
        <v>89</v>
      </c>
      <c r="G1" s="43" t="s">
        <v>90</v>
      </c>
      <c r="H1" s="43" t="s">
        <v>91</v>
      </c>
      <c r="I1" s="43" t="s">
        <v>92</v>
      </c>
      <c r="J1" s="43" t="s">
        <v>93</v>
      </c>
      <c r="K1" s="43" t="s">
        <v>94</v>
      </c>
      <c r="L1" s="43" t="s">
        <v>95</v>
      </c>
      <c r="M1" s="23" t="s">
        <v>17</v>
      </c>
      <c r="N1" s="44" t="s">
        <v>18</v>
      </c>
    </row>
    <row r="2" spans="1:14" s="47" customFormat="1" ht="13.5" customHeight="1" outlineLevel="1" x14ac:dyDescent="0.15">
      <c r="A2" s="175" t="s">
        <v>45</v>
      </c>
      <c r="B2" s="46" t="s">
        <v>13</v>
      </c>
      <c r="C2" s="106">
        <v>1598</v>
      </c>
      <c r="D2" s="106">
        <v>1924</v>
      </c>
      <c r="E2" s="106">
        <v>1576</v>
      </c>
      <c r="F2" s="106">
        <v>1886</v>
      </c>
      <c r="G2" s="106">
        <v>2416</v>
      </c>
      <c r="H2" s="106">
        <v>2358</v>
      </c>
      <c r="I2" s="106">
        <v>2348</v>
      </c>
      <c r="J2" s="106">
        <v>2025</v>
      </c>
      <c r="K2" s="106">
        <v>1002</v>
      </c>
      <c r="L2" s="106">
        <v>188</v>
      </c>
      <c r="M2" s="106">
        <v>3</v>
      </c>
      <c r="N2" s="107">
        <v>17324</v>
      </c>
    </row>
    <row r="3" spans="1:14" s="47" customFormat="1" ht="13.5" customHeight="1" outlineLevel="1" x14ac:dyDescent="0.15">
      <c r="A3" s="176"/>
      <c r="B3" s="48" t="s">
        <v>14</v>
      </c>
      <c r="C3" s="108">
        <v>1485</v>
      </c>
      <c r="D3" s="108">
        <v>1704</v>
      </c>
      <c r="E3" s="108">
        <v>1567</v>
      </c>
      <c r="F3" s="108">
        <v>1944</v>
      </c>
      <c r="G3" s="108">
        <v>2566</v>
      </c>
      <c r="H3" s="108">
        <v>2746</v>
      </c>
      <c r="I3" s="108">
        <v>2525</v>
      </c>
      <c r="J3" s="108">
        <v>2571</v>
      </c>
      <c r="K3" s="108">
        <v>1721</v>
      </c>
      <c r="L3" s="108">
        <v>617</v>
      </c>
      <c r="M3" s="108">
        <v>30</v>
      </c>
      <c r="N3" s="109">
        <v>19476</v>
      </c>
    </row>
    <row r="4" spans="1:14" s="47" customFormat="1" ht="13.5" customHeight="1" outlineLevel="1" x14ac:dyDescent="0.15">
      <c r="A4" s="177"/>
      <c r="B4" s="49" t="s">
        <v>15</v>
      </c>
      <c r="C4" s="110">
        <v>3083</v>
      </c>
      <c r="D4" s="110">
        <v>3628</v>
      </c>
      <c r="E4" s="110">
        <v>3143</v>
      </c>
      <c r="F4" s="110">
        <v>3830</v>
      </c>
      <c r="G4" s="110">
        <v>4982</v>
      </c>
      <c r="H4" s="110">
        <v>5104</v>
      </c>
      <c r="I4" s="110">
        <v>4873</v>
      </c>
      <c r="J4" s="110">
        <v>4596</v>
      </c>
      <c r="K4" s="110">
        <v>2723</v>
      </c>
      <c r="L4" s="110">
        <v>805</v>
      </c>
      <c r="M4" s="110">
        <v>33</v>
      </c>
      <c r="N4" s="111">
        <v>36800</v>
      </c>
    </row>
    <row r="5" spans="1:14" s="50" customFormat="1" outlineLevel="1" x14ac:dyDescent="0.15">
      <c r="A5" s="175" t="s">
        <v>44</v>
      </c>
      <c r="B5" s="46" t="s">
        <v>13</v>
      </c>
      <c r="C5" s="106">
        <v>427</v>
      </c>
      <c r="D5" s="106">
        <v>602</v>
      </c>
      <c r="E5" s="106">
        <v>466</v>
      </c>
      <c r="F5" s="106">
        <v>515</v>
      </c>
      <c r="G5" s="106">
        <v>672</v>
      </c>
      <c r="H5" s="106">
        <v>647</v>
      </c>
      <c r="I5" s="106">
        <v>566</v>
      </c>
      <c r="J5" s="106">
        <v>455</v>
      </c>
      <c r="K5" s="106">
        <v>231</v>
      </c>
      <c r="L5" s="106">
        <v>31</v>
      </c>
      <c r="M5" s="106">
        <v>0</v>
      </c>
      <c r="N5" s="107">
        <v>4612</v>
      </c>
    </row>
    <row r="6" spans="1:14" s="50" customFormat="1" outlineLevel="1" x14ac:dyDescent="0.15">
      <c r="A6" s="176"/>
      <c r="B6" s="48" t="s">
        <v>14</v>
      </c>
      <c r="C6" s="108">
        <v>456</v>
      </c>
      <c r="D6" s="108">
        <v>574</v>
      </c>
      <c r="E6" s="108">
        <v>469</v>
      </c>
      <c r="F6" s="108">
        <v>486</v>
      </c>
      <c r="G6" s="108">
        <v>665</v>
      </c>
      <c r="H6" s="108">
        <v>644</v>
      </c>
      <c r="I6" s="108">
        <v>578</v>
      </c>
      <c r="J6" s="108">
        <v>591</v>
      </c>
      <c r="K6" s="108">
        <v>371</v>
      </c>
      <c r="L6" s="108">
        <v>111</v>
      </c>
      <c r="M6" s="108">
        <v>6</v>
      </c>
      <c r="N6" s="109">
        <v>4951</v>
      </c>
    </row>
    <row r="7" spans="1:14" s="50" customFormat="1" outlineLevel="1" x14ac:dyDescent="0.15">
      <c r="A7" s="177"/>
      <c r="B7" s="49" t="s">
        <v>15</v>
      </c>
      <c r="C7" s="110">
        <v>883</v>
      </c>
      <c r="D7" s="110">
        <v>1176</v>
      </c>
      <c r="E7" s="110">
        <v>935</v>
      </c>
      <c r="F7" s="110">
        <v>1001</v>
      </c>
      <c r="G7" s="110">
        <v>1337</v>
      </c>
      <c r="H7" s="110">
        <v>1291</v>
      </c>
      <c r="I7" s="110">
        <v>1144</v>
      </c>
      <c r="J7" s="110">
        <v>1046</v>
      </c>
      <c r="K7" s="110">
        <v>602</v>
      </c>
      <c r="L7" s="110">
        <v>142</v>
      </c>
      <c r="M7" s="110">
        <v>6</v>
      </c>
      <c r="N7" s="111">
        <v>9563</v>
      </c>
    </row>
    <row r="8" spans="1:14" s="50" customFormat="1" outlineLevel="1" x14ac:dyDescent="0.15">
      <c r="A8" s="175" t="s">
        <v>43</v>
      </c>
      <c r="B8" s="46" t="s">
        <v>13</v>
      </c>
      <c r="C8" s="106">
        <v>218</v>
      </c>
      <c r="D8" s="106">
        <v>255</v>
      </c>
      <c r="E8" s="106">
        <v>207</v>
      </c>
      <c r="F8" s="106">
        <v>284</v>
      </c>
      <c r="G8" s="106">
        <v>387</v>
      </c>
      <c r="H8" s="106">
        <v>314</v>
      </c>
      <c r="I8" s="106">
        <v>385</v>
      </c>
      <c r="J8" s="106">
        <v>390</v>
      </c>
      <c r="K8" s="106">
        <v>164</v>
      </c>
      <c r="L8" s="106">
        <v>26</v>
      </c>
      <c r="M8" s="106">
        <v>0</v>
      </c>
      <c r="N8" s="107">
        <v>2630</v>
      </c>
    </row>
    <row r="9" spans="1:14" s="50" customFormat="1" outlineLevel="1" x14ac:dyDescent="0.15">
      <c r="A9" s="176"/>
      <c r="B9" s="48" t="s">
        <v>14</v>
      </c>
      <c r="C9" s="108">
        <v>226</v>
      </c>
      <c r="D9" s="108">
        <v>217</v>
      </c>
      <c r="E9" s="108">
        <v>204</v>
      </c>
      <c r="F9" s="108">
        <v>248</v>
      </c>
      <c r="G9" s="108">
        <v>353</v>
      </c>
      <c r="H9" s="108">
        <v>351</v>
      </c>
      <c r="I9" s="108">
        <v>383</v>
      </c>
      <c r="J9" s="108">
        <v>435</v>
      </c>
      <c r="K9" s="108">
        <v>265</v>
      </c>
      <c r="L9" s="108">
        <v>104</v>
      </c>
      <c r="M9" s="108">
        <v>2</v>
      </c>
      <c r="N9" s="109">
        <v>2788</v>
      </c>
    </row>
    <row r="10" spans="1:14" s="50" customFormat="1" outlineLevel="1" x14ac:dyDescent="0.15">
      <c r="A10" s="177"/>
      <c r="B10" s="49" t="s">
        <v>15</v>
      </c>
      <c r="C10" s="110">
        <v>444</v>
      </c>
      <c r="D10" s="110">
        <v>472</v>
      </c>
      <c r="E10" s="110">
        <v>411</v>
      </c>
      <c r="F10" s="110">
        <v>532</v>
      </c>
      <c r="G10" s="110">
        <v>740</v>
      </c>
      <c r="H10" s="110">
        <v>665</v>
      </c>
      <c r="I10" s="110">
        <v>768</v>
      </c>
      <c r="J10" s="110">
        <v>825</v>
      </c>
      <c r="K10" s="110">
        <v>429</v>
      </c>
      <c r="L10" s="110">
        <v>130</v>
      </c>
      <c r="M10" s="110">
        <v>2</v>
      </c>
      <c r="N10" s="111">
        <v>5418</v>
      </c>
    </row>
    <row r="11" spans="1:14" s="50" customFormat="1" outlineLevel="1" x14ac:dyDescent="0.15">
      <c r="A11" s="175" t="s">
        <v>42</v>
      </c>
      <c r="B11" s="46" t="s">
        <v>13</v>
      </c>
      <c r="C11" s="106">
        <v>87</v>
      </c>
      <c r="D11" s="106">
        <v>137</v>
      </c>
      <c r="E11" s="106">
        <v>112</v>
      </c>
      <c r="F11" s="106">
        <v>142</v>
      </c>
      <c r="G11" s="106">
        <v>179</v>
      </c>
      <c r="H11" s="106">
        <v>280</v>
      </c>
      <c r="I11" s="106">
        <v>315</v>
      </c>
      <c r="J11" s="106">
        <v>314</v>
      </c>
      <c r="K11" s="106">
        <v>154</v>
      </c>
      <c r="L11" s="106">
        <v>44</v>
      </c>
      <c r="M11" s="106">
        <v>2</v>
      </c>
      <c r="N11" s="107">
        <v>1766</v>
      </c>
    </row>
    <row r="12" spans="1:14" s="50" customFormat="1" outlineLevel="1" x14ac:dyDescent="0.15">
      <c r="A12" s="176"/>
      <c r="B12" s="48" t="s">
        <v>14</v>
      </c>
      <c r="C12" s="108">
        <v>107</v>
      </c>
      <c r="D12" s="108">
        <v>145</v>
      </c>
      <c r="E12" s="108">
        <v>129</v>
      </c>
      <c r="F12" s="108">
        <v>130</v>
      </c>
      <c r="G12" s="108">
        <v>183</v>
      </c>
      <c r="H12" s="108">
        <v>296</v>
      </c>
      <c r="I12" s="108">
        <v>288</v>
      </c>
      <c r="J12" s="108">
        <v>338</v>
      </c>
      <c r="K12" s="108">
        <v>286</v>
      </c>
      <c r="L12" s="108">
        <v>130</v>
      </c>
      <c r="M12" s="108">
        <v>10</v>
      </c>
      <c r="N12" s="109">
        <v>2042</v>
      </c>
    </row>
    <row r="13" spans="1:14" s="50" customFormat="1" outlineLevel="1" x14ac:dyDescent="0.15">
      <c r="A13" s="177"/>
      <c r="B13" s="49" t="s">
        <v>15</v>
      </c>
      <c r="C13" s="110">
        <v>194</v>
      </c>
      <c r="D13" s="110">
        <v>282</v>
      </c>
      <c r="E13" s="110">
        <v>241</v>
      </c>
      <c r="F13" s="110">
        <v>272</v>
      </c>
      <c r="G13" s="110">
        <v>362</v>
      </c>
      <c r="H13" s="110">
        <v>576</v>
      </c>
      <c r="I13" s="110">
        <v>603</v>
      </c>
      <c r="J13" s="110">
        <v>652</v>
      </c>
      <c r="K13" s="110">
        <v>440</v>
      </c>
      <c r="L13" s="110">
        <v>174</v>
      </c>
      <c r="M13" s="110">
        <v>12</v>
      </c>
      <c r="N13" s="111">
        <v>3808</v>
      </c>
    </row>
    <row r="14" spans="1:14" s="50" customFormat="1" outlineLevel="1" x14ac:dyDescent="0.15">
      <c r="A14" s="175" t="s">
        <v>41</v>
      </c>
      <c r="B14" s="46" t="s">
        <v>13</v>
      </c>
      <c r="C14" s="106">
        <v>1440</v>
      </c>
      <c r="D14" s="106">
        <v>1679</v>
      </c>
      <c r="E14" s="106">
        <v>1352</v>
      </c>
      <c r="F14" s="106">
        <v>1529</v>
      </c>
      <c r="G14" s="106">
        <v>1999</v>
      </c>
      <c r="H14" s="106">
        <v>1829</v>
      </c>
      <c r="I14" s="106">
        <v>1499</v>
      </c>
      <c r="J14" s="106">
        <v>1478</v>
      </c>
      <c r="K14" s="106">
        <v>879</v>
      </c>
      <c r="L14" s="106">
        <v>128</v>
      </c>
      <c r="M14" s="106">
        <v>1</v>
      </c>
      <c r="N14" s="107">
        <v>13813</v>
      </c>
    </row>
    <row r="15" spans="1:14" s="50" customFormat="1" outlineLevel="1" x14ac:dyDescent="0.15">
      <c r="A15" s="176"/>
      <c r="B15" s="48" t="s">
        <v>14</v>
      </c>
      <c r="C15" s="108">
        <v>1348</v>
      </c>
      <c r="D15" s="108">
        <v>1608</v>
      </c>
      <c r="E15" s="108">
        <v>1132</v>
      </c>
      <c r="F15" s="108">
        <v>1479</v>
      </c>
      <c r="G15" s="108">
        <v>2087</v>
      </c>
      <c r="H15" s="108">
        <v>2038</v>
      </c>
      <c r="I15" s="108">
        <v>1737</v>
      </c>
      <c r="J15" s="108">
        <v>1857</v>
      </c>
      <c r="K15" s="108">
        <v>1201</v>
      </c>
      <c r="L15" s="108">
        <v>306</v>
      </c>
      <c r="M15" s="108">
        <v>14</v>
      </c>
      <c r="N15" s="109">
        <v>14807</v>
      </c>
    </row>
    <row r="16" spans="1:14" s="50" customFormat="1" outlineLevel="1" x14ac:dyDescent="0.15">
      <c r="A16" s="177"/>
      <c r="B16" s="49" t="s">
        <v>15</v>
      </c>
      <c r="C16" s="110">
        <v>2788</v>
      </c>
      <c r="D16" s="110">
        <v>3287</v>
      </c>
      <c r="E16" s="110">
        <v>2484</v>
      </c>
      <c r="F16" s="110">
        <v>3008</v>
      </c>
      <c r="G16" s="110">
        <v>4086</v>
      </c>
      <c r="H16" s="110">
        <v>3867</v>
      </c>
      <c r="I16" s="110">
        <v>3236</v>
      </c>
      <c r="J16" s="110">
        <v>3335</v>
      </c>
      <c r="K16" s="110">
        <v>2080</v>
      </c>
      <c r="L16" s="110">
        <v>434</v>
      </c>
      <c r="M16" s="110">
        <v>15</v>
      </c>
      <c r="N16" s="111">
        <v>28620</v>
      </c>
    </row>
    <row r="17" spans="1:14" s="50" customFormat="1" outlineLevel="1" x14ac:dyDescent="0.15">
      <c r="A17" s="175" t="s">
        <v>40</v>
      </c>
      <c r="B17" s="46" t="s">
        <v>13</v>
      </c>
      <c r="C17" s="106">
        <v>52</v>
      </c>
      <c r="D17" s="106">
        <v>58</v>
      </c>
      <c r="E17" s="106">
        <v>61</v>
      </c>
      <c r="F17" s="106">
        <v>59</v>
      </c>
      <c r="G17" s="106">
        <v>106</v>
      </c>
      <c r="H17" s="106">
        <v>160</v>
      </c>
      <c r="I17" s="106">
        <v>180</v>
      </c>
      <c r="J17" s="106">
        <v>155</v>
      </c>
      <c r="K17" s="106">
        <v>80</v>
      </c>
      <c r="L17" s="106">
        <v>19</v>
      </c>
      <c r="M17" s="106">
        <v>0</v>
      </c>
      <c r="N17" s="107">
        <v>930</v>
      </c>
    </row>
    <row r="18" spans="1:14" s="50" customFormat="1" outlineLevel="1" x14ac:dyDescent="0.15">
      <c r="A18" s="176"/>
      <c r="B18" s="48" t="s">
        <v>14</v>
      </c>
      <c r="C18" s="108">
        <v>50</v>
      </c>
      <c r="D18" s="108">
        <v>49</v>
      </c>
      <c r="E18" s="108">
        <v>64</v>
      </c>
      <c r="F18" s="108">
        <v>70</v>
      </c>
      <c r="G18" s="108">
        <v>83</v>
      </c>
      <c r="H18" s="108">
        <v>142</v>
      </c>
      <c r="I18" s="108">
        <v>164</v>
      </c>
      <c r="J18" s="108">
        <v>181</v>
      </c>
      <c r="K18" s="108">
        <v>147</v>
      </c>
      <c r="L18" s="108">
        <v>54</v>
      </c>
      <c r="M18" s="108">
        <v>2</v>
      </c>
      <c r="N18" s="109">
        <v>1006</v>
      </c>
    </row>
    <row r="19" spans="1:14" s="50" customFormat="1" outlineLevel="1" x14ac:dyDescent="0.15">
      <c r="A19" s="177"/>
      <c r="B19" s="49" t="s">
        <v>15</v>
      </c>
      <c r="C19" s="110">
        <v>102</v>
      </c>
      <c r="D19" s="110">
        <v>107</v>
      </c>
      <c r="E19" s="110">
        <v>125</v>
      </c>
      <c r="F19" s="110">
        <v>129</v>
      </c>
      <c r="G19" s="110">
        <v>189</v>
      </c>
      <c r="H19" s="110">
        <v>302</v>
      </c>
      <c r="I19" s="110">
        <v>344</v>
      </c>
      <c r="J19" s="110">
        <v>336</v>
      </c>
      <c r="K19" s="110">
        <v>227</v>
      </c>
      <c r="L19" s="110">
        <v>73</v>
      </c>
      <c r="M19" s="110">
        <v>2</v>
      </c>
      <c r="N19" s="111">
        <v>1936</v>
      </c>
    </row>
    <row r="20" spans="1:14" s="50" customFormat="1" outlineLevel="1" x14ac:dyDescent="0.15">
      <c r="A20" s="175" t="s">
        <v>39</v>
      </c>
      <c r="B20" s="46" t="s">
        <v>13</v>
      </c>
      <c r="C20" s="106">
        <v>202</v>
      </c>
      <c r="D20" s="106">
        <v>187</v>
      </c>
      <c r="E20" s="106">
        <v>173</v>
      </c>
      <c r="F20" s="106">
        <v>228</v>
      </c>
      <c r="G20" s="106">
        <v>302</v>
      </c>
      <c r="H20" s="106">
        <v>308</v>
      </c>
      <c r="I20" s="106">
        <v>417</v>
      </c>
      <c r="J20" s="106">
        <v>414</v>
      </c>
      <c r="K20" s="106">
        <v>178</v>
      </c>
      <c r="L20" s="106">
        <v>40</v>
      </c>
      <c r="M20" s="106">
        <v>0</v>
      </c>
      <c r="N20" s="107">
        <v>2449</v>
      </c>
    </row>
    <row r="21" spans="1:14" s="50" customFormat="1" outlineLevel="1" x14ac:dyDescent="0.15">
      <c r="A21" s="176"/>
      <c r="B21" s="48" t="s">
        <v>14</v>
      </c>
      <c r="C21" s="112">
        <v>189</v>
      </c>
      <c r="D21" s="112">
        <v>184</v>
      </c>
      <c r="E21" s="112">
        <v>180</v>
      </c>
      <c r="F21" s="112">
        <v>241</v>
      </c>
      <c r="G21" s="112">
        <v>277</v>
      </c>
      <c r="H21" s="112">
        <v>337</v>
      </c>
      <c r="I21" s="112">
        <v>436</v>
      </c>
      <c r="J21" s="112">
        <v>423</v>
      </c>
      <c r="K21" s="112">
        <v>304</v>
      </c>
      <c r="L21" s="112">
        <v>135</v>
      </c>
      <c r="M21" s="112">
        <v>7</v>
      </c>
      <c r="N21" s="113">
        <v>2713</v>
      </c>
    </row>
    <row r="22" spans="1:14" s="50" customFormat="1" outlineLevel="1" x14ac:dyDescent="0.15">
      <c r="A22" s="177"/>
      <c r="B22" s="49" t="s">
        <v>15</v>
      </c>
      <c r="C22" s="110">
        <v>391</v>
      </c>
      <c r="D22" s="110">
        <v>371</v>
      </c>
      <c r="E22" s="110">
        <v>353</v>
      </c>
      <c r="F22" s="110">
        <v>469</v>
      </c>
      <c r="G22" s="110">
        <v>579</v>
      </c>
      <c r="H22" s="110">
        <v>645</v>
      </c>
      <c r="I22" s="110">
        <v>853</v>
      </c>
      <c r="J22" s="110">
        <v>837</v>
      </c>
      <c r="K22" s="110">
        <v>482</v>
      </c>
      <c r="L22" s="110">
        <v>175</v>
      </c>
      <c r="M22" s="110">
        <v>7</v>
      </c>
      <c r="N22" s="111">
        <v>5162</v>
      </c>
    </row>
    <row r="23" spans="1:14" s="47" customFormat="1" ht="13.5" customHeight="1" x14ac:dyDescent="0.15">
      <c r="A23" s="178" t="s">
        <v>32</v>
      </c>
      <c r="B23" s="51" t="s">
        <v>13</v>
      </c>
      <c r="C23" s="114">
        <v>4024</v>
      </c>
      <c r="D23" s="114">
        <v>4842</v>
      </c>
      <c r="E23" s="114">
        <v>3947</v>
      </c>
      <c r="F23" s="114">
        <v>4643</v>
      </c>
      <c r="G23" s="114">
        <v>6061</v>
      </c>
      <c r="H23" s="114">
        <v>5896</v>
      </c>
      <c r="I23" s="114">
        <v>5710</v>
      </c>
      <c r="J23" s="114">
        <v>5231</v>
      </c>
      <c r="K23" s="114">
        <v>2688</v>
      </c>
      <c r="L23" s="114">
        <v>476</v>
      </c>
      <c r="M23" s="114">
        <v>6</v>
      </c>
      <c r="N23" s="115">
        <v>43524</v>
      </c>
    </row>
    <row r="24" spans="1:14" s="47" customFormat="1" ht="13.5" customHeight="1" x14ac:dyDescent="0.15">
      <c r="A24" s="179"/>
      <c r="B24" s="52" t="s">
        <v>14</v>
      </c>
      <c r="C24" s="116">
        <v>3861</v>
      </c>
      <c r="D24" s="116">
        <v>4481</v>
      </c>
      <c r="E24" s="116">
        <v>3745</v>
      </c>
      <c r="F24" s="116">
        <v>4598</v>
      </c>
      <c r="G24" s="116">
        <v>6214</v>
      </c>
      <c r="H24" s="116">
        <v>6554</v>
      </c>
      <c r="I24" s="116">
        <v>6111</v>
      </c>
      <c r="J24" s="116">
        <v>6396</v>
      </c>
      <c r="K24" s="116">
        <v>4295</v>
      </c>
      <c r="L24" s="116">
        <v>1457</v>
      </c>
      <c r="M24" s="116">
        <v>71</v>
      </c>
      <c r="N24" s="117">
        <v>47783</v>
      </c>
    </row>
    <row r="25" spans="1:14" s="47" customFormat="1" ht="13.5" customHeight="1" x14ac:dyDescent="0.15">
      <c r="A25" s="180"/>
      <c r="B25" s="53" t="s">
        <v>15</v>
      </c>
      <c r="C25" s="118">
        <v>7885</v>
      </c>
      <c r="D25" s="118">
        <v>9323</v>
      </c>
      <c r="E25" s="118">
        <v>7692</v>
      </c>
      <c r="F25" s="118">
        <v>9241</v>
      </c>
      <c r="G25" s="118">
        <v>12275</v>
      </c>
      <c r="H25" s="118">
        <v>12450</v>
      </c>
      <c r="I25" s="118">
        <v>11821</v>
      </c>
      <c r="J25" s="118">
        <v>11627</v>
      </c>
      <c r="K25" s="118">
        <v>6983</v>
      </c>
      <c r="L25" s="118">
        <v>1933</v>
      </c>
      <c r="M25" s="118">
        <v>77</v>
      </c>
      <c r="N25" s="119">
        <v>91307</v>
      </c>
    </row>
    <row r="26" spans="1:14" s="50" customFormat="1" outlineLevel="1" x14ac:dyDescent="0.15">
      <c r="A26" s="175" t="s">
        <v>52</v>
      </c>
      <c r="B26" s="46" t="s">
        <v>13</v>
      </c>
      <c r="C26" s="120">
        <v>647</v>
      </c>
      <c r="D26" s="120">
        <v>685</v>
      </c>
      <c r="E26" s="120">
        <v>603</v>
      </c>
      <c r="F26" s="120">
        <v>749</v>
      </c>
      <c r="G26" s="120">
        <v>877</v>
      </c>
      <c r="H26" s="120">
        <v>780</v>
      </c>
      <c r="I26" s="120">
        <v>827</v>
      </c>
      <c r="J26" s="120">
        <v>1046</v>
      </c>
      <c r="K26" s="120">
        <v>368</v>
      </c>
      <c r="L26" s="120">
        <v>62</v>
      </c>
      <c r="M26" s="120">
        <v>1</v>
      </c>
      <c r="N26" s="121">
        <v>6645</v>
      </c>
    </row>
    <row r="27" spans="1:14" s="50" customFormat="1" outlineLevel="1" x14ac:dyDescent="0.15">
      <c r="A27" s="176"/>
      <c r="B27" s="48" t="s">
        <v>14</v>
      </c>
      <c r="C27" s="122">
        <v>624</v>
      </c>
      <c r="D27" s="122">
        <v>556</v>
      </c>
      <c r="E27" s="122">
        <v>589</v>
      </c>
      <c r="F27" s="122">
        <v>791</v>
      </c>
      <c r="G27" s="122">
        <v>903</v>
      </c>
      <c r="H27" s="122">
        <v>830</v>
      </c>
      <c r="I27" s="122">
        <v>965</v>
      </c>
      <c r="J27" s="122">
        <v>1180</v>
      </c>
      <c r="K27" s="122">
        <v>510</v>
      </c>
      <c r="L27" s="122">
        <v>184</v>
      </c>
      <c r="M27" s="122">
        <v>9</v>
      </c>
      <c r="N27" s="123">
        <v>7141</v>
      </c>
    </row>
    <row r="28" spans="1:14" s="50" customFormat="1" outlineLevel="1" x14ac:dyDescent="0.15">
      <c r="A28" s="177"/>
      <c r="B28" s="49" t="s">
        <v>15</v>
      </c>
      <c r="C28" s="124">
        <v>1271</v>
      </c>
      <c r="D28" s="124">
        <v>1241</v>
      </c>
      <c r="E28" s="124">
        <v>1192</v>
      </c>
      <c r="F28" s="124">
        <v>1540</v>
      </c>
      <c r="G28" s="124">
        <v>1780</v>
      </c>
      <c r="H28" s="124">
        <v>1610</v>
      </c>
      <c r="I28" s="124">
        <v>1792</v>
      </c>
      <c r="J28" s="124">
        <v>2226</v>
      </c>
      <c r="K28" s="124">
        <v>878</v>
      </c>
      <c r="L28" s="124">
        <v>246</v>
      </c>
      <c r="M28" s="124">
        <v>10</v>
      </c>
      <c r="N28" s="125">
        <v>13786</v>
      </c>
    </row>
    <row r="29" spans="1:14" s="50" customFormat="1" outlineLevel="1" x14ac:dyDescent="0.15">
      <c r="A29" s="175" t="s">
        <v>53</v>
      </c>
      <c r="B29" s="46" t="s">
        <v>13</v>
      </c>
      <c r="C29" s="120">
        <v>30</v>
      </c>
      <c r="D29" s="120">
        <v>37</v>
      </c>
      <c r="E29" s="120">
        <v>25</v>
      </c>
      <c r="F29" s="120">
        <v>34</v>
      </c>
      <c r="G29" s="120">
        <v>38</v>
      </c>
      <c r="H29" s="120">
        <v>71</v>
      </c>
      <c r="I29" s="120">
        <v>116</v>
      </c>
      <c r="J29" s="120">
        <v>86</v>
      </c>
      <c r="K29" s="120">
        <v>41</v>
      </c>
      <c r="L29" s="120">
        <v>11</v>
      </c>
      <c r="M29" s="120">
        <v>0</v>
      </c>
      <c r="N29" s="121">
        <v>489</v>
      </c>
    </row>
    <row r="30" spans="1:14" s="50" customFormat="1" outlineLevel="1" x14ac:dyDescent="0.15">
      <c r="A30" s="176"/>
      <c r="B30" s="48" t="s">
        <v>14</v>
      </c>
      <c r="C30" s="122">
        <v>23</v>
      </c>
      <c r="D30" s="122">
        <v>33</v>
      </c>
      <c r="E30" s="122">
        <v>34</v>
      </c>
      <c r="F30" s="122">
        <v>37</v>
      </c>
      <c r="G30" s="122">
        <v>53</v>
      </c>
      <c r="H30" s="122">
        <v>71</v>
      </c>
      <c r="I30" s="122">
        <v>100</v>
      </c>
      <c r="J30" s="122">
        <v>102</v>
      </c>
      <c r="K30" s="122">
        <v>85</v>
      </c>
      <c r="L30" s="122">
        <v>42</v>
      </c>
      <c r="M30" s="122">
        <v>3</v>
      </c>
      <c r="N30" s="123">
        <v>583</v>
      </c>
    </row>
    <row r="31" spans="1:14" s="50" customFormat="1" outlineLevel="1" x14ac:dyDescent="0.15">
      <c r="A31" s="177"/>
      <c r="B31" s="49" t="s">
        <v>15</v>
      </c>
      <c r="C31" s="124">
        <v>53</v>
      </c>
      <c r="D31" s="124">
        <v>70</v>
      </c>
      <c r="E31" s="124">
        <v>59</v>
      </c>
      <c r="F31" s="124">
        <v>71</v>
      </c>
      <c r="G31" s="124">
        <v>91</v>
      </c>
      <c r="H31" s="124">
        <v>142</v>
      </c>
      <c r="I31" s="124">
        <v>216</v>
      </c>
      <c r="J31" s="124">
        <v>188</v>
      </c>
      <c r="K31" s="124">
        <v>126</v>
      </c>
      <c r="L31" s="124">
        <v>53</v>
      </c>
      <c r="M31" s="124">
        <v>3</v>
      </c>
      <c r="N31" s="125">
        <v>1072</v>
      </c>
    </row>
    <row r="32" spans="1:14" s="50" customFormat="1" outlineLevel="1" x14ac:dyDescent="0.15">
      <c r="A32" s="175" t="s">
        <v>54</v>
      </c>
      <c r="B32" s="46" t="s">
        <v>13</v>
      </c>
      <c r="C32" s="120">
        <v>46</v>
      </c>
      <c r="D32" s="120">
        <v>51</v>
      </c>
      <c r="E32" s="120">
        <v>46</v>
      </c>
      <c r="F32" s="120">
        <v>44</v>
      </c>
      <c r="G32" s="120">
        <v>55</v>
      </c>
      <c r="H32" s="120">
        <v>92</v>
      </c>
      <c r="I32" s="120">
        <v>101</v>
      </c>
      <c r="J32" s="120">
        <v>99</v>
      </c>
      <c r="K32" s="120">
        <v>46</v>
      </c>
      <c r="L32" s="120">
        <v>8</v>
      </c>
      <c r="M32" s="120">
        <v>0</v>
      </c>
      <c r="N32" s="121">
        <v>588</v>
      </c>
    </row>
    <row r="33" spans="1:14" s="50" customFormat="1" outlineLevel="1" x14ac:dyDescent="0.15">
      <c r="A33" s="176"/>
      <c r="B33" s="48" t="s">
        <v>14</v>
      </c>
      <c r="C33" s="122">
        <v>44</v>
      </c>
      <c r="D33" s="122">
        <v>53</v>
      </c>
      <c r="E33" s="122">
        <v>45</v>
      </c>
      <c r="F33" s="122">
        <v>57</v>
      </c>
      <c r="G33" s="122">
        <v>59</v>
      </c>
      <c r="H33" s="122">
        <v>108</v>
      </c>
      <c r="I33" s="122">
        <v>81</v>
      </c>
      <c r="J33" s="122">
        <v>109</v>
      </c>
      <c r="K33" s="122">
        <v>88</v>
      </c>
      <c r="L33" s="122">
        <v>23</v>
      </c>
      <c r="M33" s="122">
        <v>0</v>
      </c>
      <c r="N33" s="123">
        <v>667</v>
      </c>
    </row>
    <row r="34" spans="1:14" s="50" customFormat="1" outlineLevel="1" x14ac:dyDescent="0.15">
      <c r="A34" s="177"/>
      <c r="B34" s="49" t="s">
        <v>15</v>
      </c>
      <c r="C34" s="124">
        <v>90</v>
      </c>
      <c r="D34" s="124">
        <v>104</v>
      </c>
      <c r="E34" s="124">
        <v>91</v>
      </c>
      <c r="F34" s="124">
        <v>101</v>
      </c>
      <c r="G34" s="124">
        <v>114</v>
      </c>
      <c r="H34" s="124">
        <v>200</v>
      </c>
      <c r="I34" s="124">
        <v>182</v>
      </c>
      <c r="J34" s="124">
        <v>208</v>
      </c>
      <c r="K34" s="124">
        <v>134</v>
      </c>
      <c r="L34" s="124">
        <v>31</v>
      </c>
      <c r="M34" s="124">
        <v>0</v>
      </c>
      <c r="N34" s="125">
        <v>1255</v>
      </c>
    </row>
    <row r="35" spans="1:14" s="47" customFormat="1" ht="13.5" customHeight="1" x14ac:dyDescent="0.15">
      <c r="A35" s="181" t="s">
        <v>30</v>
      </c>
      <c r="B35" s="51" t="s">
        <v>13</v>
      </c>
      <c r="C35" s="114">
        <v>723</v>
      </c>
      <c r="D35" s="114">
        <v>773</v>
      </c>
      <c r="E35" s="114">
        <v>674</v>
      </c>
      <c r="F35" s="114">
        <v>827</v>
      </c>
      <c r="G35" s="114">
        <v>970</v>
      </c>
      <c r="H35" s="114">
        <v>943</v>
      </c>
      <c r="I35" s="114">
        <v>1044</v>
      </c>
      <c r="J35" s="114">
        <v>1231</v>
      </c>
      <c r="K35" s="114">
        <v>455</v>
      </c>
      <c r="L35" s="114">
        <v>81</v>
      </c>
      <c r="M35" s="114">
        <v>1</v>
      </c>
      <c r="N35" s="115">
        <v>7722</v>
      </c>
    </row>
    <row r="36" spans="1:14" s="47" customFormat="1" ht="13.5" customHeight="1" x14ac:dyDescent="0.15">
      <c r="A36" s="182"/>
      <c r="B36" s="52" t="s">
        <v>14</v>
      </c>
      <c r="C36" s="116">
        <v>691</v>
      </c>
      <c r="D36" s="116">
        <v>642</v>
      </c>
      <c r="E36" s="116">
        <v>668</v>
      </c>
      <c r="F36" s="116">
        <v>885</v>
      </c>
      <c r="G36" s="116">
        <v>1015</v>
      </c>
      <c r="H36" s="116">
        <v>1009</v>
      </c>
      <c r="I36" s="116">
        <v>1146</v>
      </c>
      <c r="J36" s="116">
        <v>1391</v>
      </c>
      <c r="K36" s="116">
        <v>683</v>
      </c>
      <c r="L36" s="116">
        <v>249</v>
      </c>
      <c r="M36" s="116">
        <v>12</v>
      </c>
      <c r="N36" s="117">
        <v>8391</v>
      </c>
    </row>
    <row r="37" spans="1:14" s="47" customFormat="1" ht="13.5" customHeight="1" x14ac:dyDescent="0.15">
      <c r="A37" s="182"/>
      <c r="B37" s="53" t="s">
        <v>15</v>
      </c>
      <c r="C37" s="118">
        <v>1414</v>
      </c>
      <c r="D37" s="118">
        <v>1415</v>
      </c>
      <c r="E37" s="118">
        <v>1342</v>
      </c>
      <c r="F37" s="118">
        <v>1712</v>
      </c>
      <c r="G37" s="118">
        <v>1985</v>
      </c>
      <c r="H37" s="118">
        <v>1952</v>
      </c>
      <c r="I37" s="118">
        <v>2190</v>
      </c>
      <c r="J37" s="118">
        <v>2622</v>
      </c>
      <c r="K37" s="118">
        <v>1138</v>
      </c>
      <c r="L37" s="118">
        <v>330</v>
      </c>
      <c r="M37" s="118">
        <v>13</v>
      </c>
      <c r="N37" s="119">
        <v>16113</v>
      </c>
    </row>
    <row r="38" spans="1:14" s="47" customFormat="1" ht="13.5" customHeight="1" x14ac:dyDescent="0.15">
      <c r="A38" s="178" t="s">
        <v>31</v>
      </c>
      <c r="B38" s="51" t="s">
        <v>13</v>
      </c>
      <c r="C38" s="126">
        <v>181</v>
      </c>
      <c r="D38" s="126">
        <v>226</v>
      </c>
      <c r="E38" s="126">
        <v>159</v>
      </c>
      <c r="F38" s="126">
        <v>211</v>
      </c>
      <c r="G38" s="126">
        <v>261</v>
      </c>
      <c r="H38" s="126">
        <v>294</v>
      </c>
      <c r="I38" s="126">
        <v>413</v>
      </c>
      <c r="J38" s="126">
        <v>356</v>
      </c>
      <c r="K38" s="126">
        <v>157</v>
      </c>
      <c r="L38" s="126">
        <v>24</v>
      </c>
      <c r="M38" s="126">
        <v>0</v>
      </c>
      <c r="N38" s="115">
        <v>2282</v>
      </c>
    </row>
    <row r="39" spans="1:14" s="47" customFormat="1" ht="13.5" customHeight="1" x14ac:dyDescent="0.15">
      <c r="A39" s="179"/>
      <c r="B39" s="52" t="s">
        <v>14</v>
      </c>
      <c r="C39" s="127">
        <v>180</v>
      </c>
      <c r="D39" s="127">
        <v>213</v>
      </c>
      <c r="E39" s="127">
        <v>160</v>
      </c>
      <c r="F39" s="127">
        <v>221</v>
      </c>
      <c r="G39" s="127">
        <v>256</v>
      </c>
      <c r="H39" s="127">
        <v>352</v>
      </c>
      <c r="I39" s="127">
        <v>439</v>
      </c>
      <c r="J39" s="127">
        <v>372</v>
      </c>
      <c r="K39" s="127">
        <v>319</v>
      </c>
      <c r="L39" s="127">
        <v>101</v>
      </c>
      <c r="M39" s="127">
        <v>5</v>
      </c>
      <c r="N39" s="117">
        <v>2618</v>
      </c>
    </row>
    <row r="40" spans="1:14" s="47" customFormat="1" ht="13.5" customHeight="1" x14ac:dyDescent="0.15">
      <c r="A40" s="180"/>
      <c r="B40" s="53" t="s">
        <v>15</v>
      </c>
      <c r="C40" s="128">
        <v>361</v>
      </c>
      <c r="D40" s="128">
        <v>439</v>
      </c>
      <c r="E40" s="128">
        <v>319</v>
      </c>
      <c r="F40" s="128">
        <v>432</v>
      </c>
      <c r="G40" s="128">
        <v>517</v>
      </c>
      <c r="H40" s="128">
        <v>646</v>
      </c>
      <c r="I40" s="128">
        <v>852</v>
      </c>
      <c r="J40" s="128">
        <v>728</v>
      </c>
      <c r="K40" s="128">
        <v>476</v>
      </c>
      <c r="L40" s="128">
        <v>125</v>
      </c>
      <c r="M40" s="128">
        <v>5</v>
      </c>
      <c r="N40" s="119">
        <v>4900</v>
      </c>
    </row>
    <row r="41" spans="1:14" s="50" customFormat="1" outlineLevel="1" x14ac:dyDescent="0.15">
      <c r="A41" s="175" t="s">
        <v>55</v>
      </c>
      <c r="B41" s="46" t="s">
        <v>13</v>
      </c>
      <c r="C41" s="106">
        <v>247</v>
      </c>
      <c r="D41" s="106">
        <v>236</v>
      </c>
      <c r="E41" s="106">
        <v>197</v>
      </c>
      <c r="F41" s="106">
        <v>255</v>
      </c>
      <c r="G41" s="106">
        <v>313</v>
      </c>
      <c r="H41" s="106">
        <v>348</v>
      </c>
      <c r="I41" s="106">
        <v>432</v>
      </c>
      <c r="J41" s="106">
        <v>377</v>
      </c>
      <c r="K41" s="106">
        <v>174</v>
      </c>
      <c r="L41" s="106">
        <v>30</v>
      </c>
      <c r="M41" s="106">
        <v>0</v>
      </c>
      <c r="N41" s="121">
        <v>2609</v>
      </c>
    </row>
    <row r="42" spans="1:14" s="50" customFormat="1" outlineLevel="1" x14ac:dyDescent="0.15">
      <c r="A42" s="176"/>
      <c r="B42" s="48" t="s">
        <v>14</v>
      </c>
      <c r="C42" s="112">
        <v>212</v>
      </c>
      <c r="D42" s="112">
        <v>240</v>
      </c>
      <c r="E42" s="112">
        <v>202</v>
      </c>
      <c r="F42" s="112">
        <v>246</v>
      </c>
      <c r="G42" s="112">
        <v>292</v>
      </c>
      <c r="H42" s="112">
        <v>346</v>
      </c>
      <c r="I42" s="112">
        <v>402</v>
      </c>
      <c r="J42" s="112">
        <v>429</v>
      </c>
      <c r="K42" s="112">
        <v>289</v>
      </c>
      <c r="L42" s="112">
        <v>118</v>
      </c>
      <c r="M42" s="112">
        <v>2</v>
      </c>
      <c r="N42" s="123">
        <v>2778</v>
      </c>
    </row>
    <row r="43" spans="1:14" s="50" customFormat="1" outlineLevel="1" x14ac:dyDescent="0.15">
      <c r="A43" s="177"/>
      <c r="B43" s="49" t="s">
        <v>15</v>
      </c>
      <c r="C43" s="129">
        <v>459</v>
      </c>
      <c r="D43" s="129">
        <v>476</v>
      </c>
      <c r="E43" s="129">
        <v>399</v>
      </c>
      <c r="F43" s="129">
        <v>501</v>
      </c>
      <c r="G43" s="129">
        <v>605</v>
      </c>
      <c r="H43" s="129">
        <v>694</v>
      </c>
      <c r="I43" s="129">
        <v>834</v>
      </c>
      <c r="J43" s="129">
        <v>806</v>
      </c>
      <c r="K43" s="129">
        <v>463</v>
      </c>
      <c r="L43" s="129">
        <v>148</v>
      </c>
      <c r="M43" s="129">
        <v>2</v>
      </c>
      <c r="N43" s="125">
        <v>5387</v>
      </c>
    </row>
    <row r="44" spans="1:14" s="50" customFormat="1" outlineLevel="1" x14ac:dyDescent="0.15">
      <c r="A44" s="175" t="s">
        <v>56</v>
      </c>
      <c r="B44" s="46" t="s">
        <v>13</v>
      </c>
      <c r="C44" s="106">
        <v>57</v>
      </c>
      <c r="D44" s="106">
        <v>56</v>
      </c>
      <c r="E44" s="106">
        <v>41</v>
      </c>
      <c r="F44" s="106">
        <v>76</v>
      </c>
      <c r="G44" s="106">
        <v>84</v>
      </c>
      <c r="H44" s="106">
        <v>110</v>
      </c>
      <c r="I44" s="106">
        <v>138</v>
      </c>
      <c r="J44" s="106">
        <v>126</v>
      </c>
      <c r="K44" s="106">
        <v>51</v>
      </c>
      <c r="L44" s="106">
        <v>16</v>
      </c>
      <c r="M44" s="106">
        <v>0</v>
      </c>
      <c r="N44" s="121">
        <v>755</v>
      </c>
    </row>
    <row r="45" spans="1:14" s="50" customFormat="1" outlineLevel="1" x14ac:dyDescent="0.15">
      <c r="A45" s="176"/>
      <c r="B45" s="48" t="s">
        <v>14</v>
      </c>
      <c r="C45" s="112">
        <v>48</v>
      </c>
      <c r="D45" s="112">
        <v>57</v>
      </c>
      <c r="E45" s="112">
        <v>49</v>
      </c>
      <c r="F45" s="112">
        <v>64</v>
      </c>
      <c r="G45" s="112">
        <v>77</v>
      </c>
      <c r="H45" s="112">
        <v>97</v>
      </c>
      <c r="I45" s="112">
        <v>156</v>
      </c>
      <c r="J45" s="112">
        <v>122</v>
      </c>
      <c r="K45" s="112">
        <v>105</v>
      </c>
      <c r="L45" s="112">
        <v>51</v>
      </c>
      <c r="M45" s="112">
        <v>1</v>
      </c>
      <c r="N45" s="123">
        <v>827</v>
      </c>
    </row>
    <row r="46" spans="1:14" s="50" customFormat="1" outlineLevel="1" x14ac:dyDescent="0.15">
      <c r="A46" s="177"/>
      <c r="B46" s="49" t="s">
        <v>15</v>
      </c>
      <c r="C46" s="129">
        <v>105</v>
      </c>
      <c r="D46" s="129">
        <v>113</v>
      </c>
      <c r="E46" s="129">
        <v>90</v>
      </c>
      <c r="F46" s="129">
        <v>140</v>
      </c>
      <c r="G46" s="129">
        <v>161</v>
      </c>
      <c r="H46" s="129">
        <v>207</v>
      </c>
      <c r="I46" s="129">
        <v>294</v>
      </c>
      <c r="J46" s="129">
        <v>248</v>
      </c>
      <c r="K46" s="129">
        <v>156</v>
      </c>
      <c r="L46" s="129">
        <v>67</v>
      </c>
      <c r="M46" s="129">
        <v>1</v>
      </c>
      <c r="N46" s="125">
        <v>1582</v>
      </c>
    </row>
    <row r="47" spans="1:14" s="47" customFormat="1" ht="13.5" customHeight="1" x14ac:dyDescent="0.15">
      <c r="A47" s="178" t="s">
        <v>33</v>
      </c>
      <c r="B47" s="51" t="s">
        <v>13</v>
      </c>
      <c r="C47" s="114">
        <v>304</v>
      </c>
      <c r="D47" s="114">
        <v>292</v>
      </c>
      <c r="E47" s="114">
        <v>238</v>
      </c>
      <c r="F47" s="114">
        <v>331</v>
      </c>
      <c r="G47" s="114">
        <v>397</v>
      </c>
      <c r="H47" s="114">
        <v>458</v>
      </c>
      <c r="I47" s="114">
        <v>570</v>
      </c>
      <c r="J47" s="114">
        <v>503</v>
      </c>
      <c r="K47" s="114">
        <v>225</v>
      </c>
      <c r="L47" s="114">
        <v>46</v>
      </c>
      <c r="M47" s="114">
        <v>0</v>
      </c>
      <c r="N47" s="115">
        <v>3364</v>
      </c>
    </row>
    <row r="48" spans="1:14" s="47" customFormat="1" ht="13.5" customHeight="1" x14ac:dyDescent="0.15">
      <c r="A48" s="179"/>
      <c r="B48" s="52" t="s">
        <v>14</v>
      </c>
      <c r="C48" s="116">
        <v>260</v>
      </c>
      <c r="D48" s="116">
        <v>297</v>
      </c>
      <c r="E48" s="116">
        <v>251</v>
      </c>
      <c r="F48" s="116">
        <v>310</v>
      </c>
      <c r="G48" s="116">
        <v>369</v>
      </c>
      <c r="H48" s="116">
        <v>443</v>
      </c>
      <c r="I48" s="116">
        <v>558</v>
      </c>
      <c r="J48" s="116">
        <v>551</v>
      </c>
      <c r="K48" s="116">
        <v>394</v>
      </c>
      <c r="L48" s="116">
        <v>169</v>
      </c>
      <c r="M48" s="116">
        <v>3</v>
      </c>
      <c r="N48" s="117">
        <v>3605</v>
      </c>
    </row>
    <row r="49" spans="1:14" s="47" customFormat="1" ht="13.5" customHeight="1" x14ac:dyDescent="0.15">
      <c r="A49" s="180"/>
      <c r="B49" s="53" t="s">
        <v>15</v>
      </c>
      <c r="C49" s="118">
        <v>564</v>
      </c>
      <c r="D49" s="118">
        <v>589</v>
      </c>
      <c r="E49" s="118">
        <v>489</v>
      </c>
      <c r="F49" s="118">
        <v>641</v>
      </c>
      <c r="G49" s="118">
        <v>766</v>
      </c>
      <c r="H49" s="118">
        <v>901</v>
      </c>
      <c r="I49" s="118">
        <v>1128</v>
      </c>
      <c r="J49" s="118">
        <v>1054</v>
      </c>
      <c r="K49" s="118">
        <v>619</v>
      </c>
      <c r="L49" s="118">
        <v>215</v>
      </c>
      <c r="M49" s="118">
        <v>3</v>
      </c>
      <c r="N49" s="119">
        <v>6969</v>
      </c>
    </row>
    <row r="50" spans="1:14" s="50" customFormat="1" outlineLevel="1" x14ac:dyDescent="0.15">
      <c r="A50" s="175" t="s">
        <v>58</v>
      </c>
      <c r="B50" s="46" t="s">
        <v>13</v>
      </c>
      <c r="C50" s="106">
        <v>124</v>
      </c>
      <c r="D50" s="106">
        <v>149</v>
      </c>
      <c r="E50" s="106">
        <v>116</v>
      </c>
      <c r="F50" s="106">
        <v>135</v>
      </c>
      <c r="G50" s="106">
        <v>193</v>
      </c>
      <c r="H50" s="106">
        <v>196</v>
      </c>
      <c r="I50" s="106">
        <v>270</v>
      </c>
      <c r="J50" s="106">
        <v>262</v>
      </c>
      <c r="K50" s="106">
        <v>127</v>
      </c>
      <c r="L50" s="106">
        <v>24</v>
      </c>
      <c r="M50" s="106">
        <v>0</v>
      </c>
      <c r="N50" s="121">
        <v>1596</v>
      </c>
    </row>
    <row r="51" spans="1:14" s="50" customFormat="1" outlineLevel="1" x14ac:dyDescent="0.15">
      <c r="A51" s="176"/>
      <c r="B51" s="48" t="s">
        <v>14</v>
      </c>
      <c r="C51" s="108">
        <v>114</v>
      </c>
      <c r="D51" s="108">
        <v>134</v>
      </c>
      <c r="E51" s="108">
        <v>102</v>
      </c>
      <c r="F51" s="108">
        <v>133</v>
      </c>
      <c r="G51" s="108">
        <v>204</v>
      </c>
      <c r="H51" s="108">
        <v>213</v>
      </c>
      <c r="I51" s="108">
        <v>283</v>
      </c>
      <c r="J51" s="108">
        <v>286</v>
      </c>
      <c r="K51" s="108">
        <v>188</v>
      </c>
      <c r="L51" s="108">
        <v>89</v>
      </c>
      <c r="M51" s="108">
        <v>6</v>
      </c>
      <c r="N51" s="123">
        <v>1752</v>
      </c>
    </row>
    <row r="52" spans="1:14" s="50" customFormat="1" outlineLevel="1" x14ac:dyDescent="0.15">
      <c r="A52" s="177"/>
      <c r="B52" s="49" t="s">
        <v>15</v>
      </c>
      <c r="C52" s="110">
        <v>238</v>
      </c>
      <c r="D52" s="110">
        <v>283</v>
      </c>
      <c r="E52" s="110">
        <v>218</v>
      </c>
      <c r="F52" s="110">
        <v>268</v>
      </c>
      <c r="G52" s="110">
        <v>397</v>
      </c>
      <c r="H52" s="110">
        <v>409</v>
      </c>
      <c r="I52" s="110">
        <v>553</v>
      </c>
      <c r="J52" s="110">
        <v>548</v>
      </c>
      <c r="K52" s="110">
        <v>315</v>
      </c>
      <c r="L52" s="110">
        <v>113</v>
      </c>
      <c r="M52" s="110">
        <v>6</v>
      </c>
      <c r="N52" s="125">
        <v>3348</v>
      </c>
    </row>
    <row r="53" spans="1:14" s="50" customFormat="1" outlineLevel="1" x14ac:dyDescent="0.15">
      <c r="A53" s="175" t="s">
        <v>59</v>
      </c>
      <c r="B53" s="46" t="s">
        <v>13</v>
      </c>
      <c r="C53" s="106">
        <v>79</v>
      </c>
      <c r="D53" s="106">
        <v>98</v>
      </c>
      <c r="E53" s="106">
        <v>84</v>
      </c>
      <c r="F53" s="106">
        <v>92</v>
      </c>
      <c r="G53" s="106">
        <v>142</v>
      </c>
      <c r="H53" s="106">
        <v>137</v>
      </c>
      <c r="I53" s="106">
        <v>181</v>
      </c>
      <c r="J53" s="106">
        <v>157</v>
      </c>
      <c r="K53" s="106">
        <v>85</v>
      </c>
      <c r="L53" s="106">
        <v>19</v>
      </c>
      <c r="M53" s="106">
        <v>0</v>
      </c>
      <c r="N53" s="121">
        <v>1074</v>
      </c>
    </row>
    <row r="54" spans="1:14" s="50" customFormat="1" outlineLevel="1" x14ac:dyDescent="0.15">
      <c r="A54" s="176"/>
      <c r="B54" s="48" t="s">
        <v>14</v>
      </c>
      <c r="C54" s="108">
        <v>70</v>
      </c>
      <c r="D54" s="108">
        <v>86</v>
      </c>
      <c r="E54" s="108">
        <v>68</v>
      </c>
      <c r="F54" s="108">
        <v>102</v>
      </c>
      <c r="G54" s="108">
        <v>151</v>
      </c>
      <c r="H54" s="108">
        <v>143</v>
      </c>
      <c r="I54" s="108">
        <v>206</v>
      </c>
      <c r="J54" s="108">
        <v>181</v>
      </c>
      <c r="K54" s="108">
        <v>129</v>
      </c>
      <c r="L54" s="108">
        <v>72</v>
      </c>
      <c r="M54" s="108">
        <v>2</v>
      </c>
      <c r="N54" s="123">
        <v>1210</v>
      </c>
    </row>
    <row r="55" spans="1:14" s="50" customFormat="1" outlineLevel="1" x14ac:dyDescent="0.15">
      <c r="A55" s="177"/>
      <c r="B55" s="49" t="s">
        <v>15</v>
      </c>
      <c r="C55" s="110">
        <v>149</v>
      </c>
      <c r="D55" s="110">
        <v>184</v>
      </c>
      <c r="E55" s="110">
        <v>152</v>
      </c>
      <c r="F55" s="110">
        <v>194</v>
      </c>
      <c r="G55" s="110">
        <v>293</v>
      </c>
      <c r="H55" s="110">
        <v>280</v>
      </c>
      <c r="I55" s="110">
        <v>387</v>
      </c>
      <c r="J55" s="110">
        <v>338</v>
      </c>
      <c r="K55" s="110">
        <v>214</v>
      </c>
      <c r="L55" s="110">
        <v>91</v>
      </c>
      <c r="M55" s="110">
        <v>2</v>
      </c>
      <c r="N55" s="125">
        <v>2284</v>
      </c>
    </row>
    <row r="56" spans="1:14" s="50" customFormat="1" outlineLevel="1" x14ac:dyDescent="0.15">
      <c r="A56" s="175" t="s">
        <v>60</v>
      </c>
      <c r="B56" s="46" t="s">
        <v>13</v>
      </c>
      <c r="C56" s="106">
        <v>86</v>
      </c>
      <c r="D56" s="106">
        <v>113</v>
      </c>
      <c r="E56" s="106">
        <v>84</v>
      </c>
      <c r="F56" s="106">
        <v>109</v>
      </c>
      <c r="G56" s="106">
        <v>134</v>
      </c>
      <c r="H56" s="106">
        <v>162</v>
      </c>
      <c r="I56" s="106">
        <v>197</v>
      </c>
      <c r="J56" s="106">
        <v>153</v>
      </c>
      <c r="K56" s="106">
        <v>91</v>
      </c>
      <c r="L56" s="106">
        <v>17</v>
      </c>
      <c r="M56" s="106">
        <v>0</v>
      </c>
      <c r="N56" s="121">
        <v>1146</v>
      </c>
    </row>
    <row r="57" spans="1:14" s="50" customFormat="1" outlineLevel="1" x14ac:dyDescent="0.15">
      <c r="A57" s="176"/>
      <c r="B57" s="48" t="s">
        <v>14</v>
      </c>
      <c r="C57" s="108">
        <v>73</v>
      </c>
      <c r="D57" s="108">
        <v>105</v>
      </c>
      <c r="E57" s="108">
        <v>66</v>
      </c>
      <c r="F57" s="108">
        <v>110</v>
      </c>
      <c r="G57" s="108">
        <v>133</v>
      </c>
      <c r="H57" s="108">
        <v>135</v>
      </c>
      <c r="I57" s="108">
        <v>211</v>
      </c>
      <c r="J57" s="108">
        <v>174</v>
      </c>
      <c r="K57" s="108">
        <v>148</v>
      </c>
      <c r="L57" s="108">
        <v>46</v>
      </c>
      <c r="M57" s="108">
        <v>6</v>
      </c>
      <c r="N57" s="123">
        <v>1207</v>
      </c>
    </row>
    <row r="58" spans="1:14" s="50" customFormat="1" outlineLevel="1" x14ac:dyDescent="0.15">
      <c r="A58" s="177"/>
      <c r="B58" s="49" t="s">
        <v>15</v>
      </c>
      <c r="C58" s="110">
        <v>159</v>
      </c>
      <c r="D58" s="110">
        <v>218</v>
      </c>
      <c r="E58" s="110">
        <v>150</v>
      </c>
      <c r="F58" s="110">
        <v>219</v>
      </c>
      <c r="G58" s="110">
        <v>267</v>
      </c>
      <c r="H58" s="110">
        <v>297</v>
      </c>
      <c r="I58" s="110">
        <v>408</v>
      </c>
      <c r="J58" s="110">
        <v>327</v>
      </c>
      <c r="K58" s="110">
        <v>239</v>
      </c>
      <c r="L58" s="110">
        <v>63</v>
      </c>
      <c r="M58" s="110">
        <v>6</v>
      </c>
      <c r="N58" s="125">
        <v>2353</v>
      </c>
    </row>
    <row r="59" spans="1:14" s="50" customFormat="1" outlineLevel="1" x14ac:dyDescent="0.15">
      <c r="A59" s="175" t="s">
        <v>61</v>
      </c>
      <c r="B59" s="46" t="s">
        <v>13</v>
      </c>
      <c r="C59" s="106">
        <v>44</v>
      </c>
      <c r="D59" s="106">
        <v>70</v>
      </c>
      <c r="E59" s="106">
        <v>46</v>
      </c>
      <c r="F59" s="106">
        <v>54</v>
      </c>
      <c r="G59" s="106">
        <v>73</v>
      </c>
      <c r="H59" s="106">
        <v>113</v>
      </c>
      <c r="I59" s="106">
        <v>136</v>
      </c>
      <c r="J59" s="106">
        <v>121</v>
      </c>
      <c r="K59" s="106">
        <v>61</v>
      </c>
      <c r="L59" s="106">
        <v>14</v>
      </c>
      <c r="M59" s="106">
        <v>0</v>
      </c>
      <c r="N59" s="121">
        <v>732</v>
      </c>
    </row>
    <row r="60" spans="1:14" s="50" customFormat="1" outlineLevel="1" x14ac:dyDescent="0.15">
      <c r="A60" s="176"/>
      <c r="B60" s="48" t="s">
        <v>14</v>
      </c>
      <c r="C60" s="108">
        <v>36</v>
      </c>
      <c r="D60" s="108">
        <v>42</v>
      </c>
      <c r="E60" s="108">
        <v>58</v>
      </c>
      <c r="F60" s="108">
        <v>50</v>
      </c>
      <c r="G60" s="108">
        <v>76</v>
      </c>
      <c r="H60" s="108">
        <v>91</v>
      </c>
      <c r="I60" s="108">
        <v>115</v>
      </c>
      <c r="J60" s="108">
        <v>118</v>
      </c>
      <c r="K60" s="108">
        <v>103</v>
      </c>
      <c r="L60" s="108">
        <v>28</v>
      </c>
      <c r="M60" s="108">
        <v>1</v>
      </c>
      <c r="N60" s="123">
        <v>718</v>
      </c>
    </row>
    <row r="61" spans="1:14" s="50" customFormat="1" outlineLevel="1" x14ac:dyDescent="0.15">
      <c r="A61" s="177"/>
      <c r="B61" s="49" t="s">
        <v>15</v>
      </c>
      <c r="C61" s="110">
        <v>80</v>
      </c>
      <c r="D61" s="110">
        <v>112</v>
      </c>
      <c r="E61" s="110">
        <v>104</v>
      </c>
      <c r="F61" s="110">
        <v>104</v>
      </c>
      <c r="G61" s="110">
        <v>149</v>
      </c>
      <c r="H61" s="110">
        <v>204</v>
      </c>
      <c r="I61" s="110">
        <v>251</v>
      </c>
      <c r="J61" s="110">
        <v>239</v>
      </c>
      <c r="K61" s="110">
        <v>164</v>
      </c>
      <c r="L61" s="110">
        <v>42</v>
      </c>
      <c r="M61" s="110">
        <v>1</v>
      </c>
      <c r="N61" s="125">
        <v>1450</v>
      </c>
    </row>
    <row r="62" spans="1:14" x14ac:dyDescent="0.15">
      <c r="A62" s="178" t="s">
        <v>34</v>
      </c>
      <c r="B62" s="51" t="s">
        <v>13</v>
      </c>
      <c r="C62" s="114">
        <v>333</v>
      </c>
      <c r="D62" s="114">
        <v>430</v>
      </c>
      <c r="E62" s="114">
        <v>330</v>
      </c>
      <c r="F62" s="114">
        <v>390</v>
      </c>
      <c r="G62" s="114">
        <v>542</v>
      </c>
      <c r="H62" s="114">
        <v>608</v>
      </c>
      <c r="I62" s="114">
        <v>784</v>
      </c>
      <c r="J62" s="114">
        <v>693</v>
      </c>
      <c r="K62" s="114">
        <v>364</v>
      </c>
      <c r="L62" s="114">
        <v>74</v>
      </c>
      <c r="M62" s="114">
        <v>0</v>
      </c>
      <c r="N62" s="115">
        <v>4548</v>
      </c>
    </row>
    <row r="63" spans="1:14" x14ac:dyDescent="0.15">
      <c r="A63" s="179"/>
      <c r="B63" s="52" t="s">
        <v>14</v>
      </c>
      <c r="C63" s="116">
        <v>293</v>
      </c>
      <c r="D63" s="116">
        <v>367</v>
      </c>
      <c r="E63" s="116">
        <v>294</v>
      </c>
      <c r="F63" s="116">
        <v>395</v>
      </c>
      <c r="G63" s="116">
        <v>564</v>
      </c>
      <c r="H63" s="116">
        <v>582</v>
      </c>
      <c r="I63" s="116">
        <v>815</v>
      </c>
      <c r="J63" s="116">
        <v>759</v>
      </c>
      <c r="K63" s="116">
        <v>568</v>
      </c>
      <c r="L63" s="116">
        <v>235</v>
      </c>
      <c r="M63" s="116">
        <v>15</v>
      </c>
      <c r="N63" s="117">
        <v>4887</v>
      </c>
    </row>
    <row r="64" spans="1:14" x14ac:dyDescent="0.15">
      <c r="A64" s="180"/>
      <c r="B64" s="53" t="s">
        <v>15</v>
      </c>
      <c r="C64" s="118">
        <v>626</v>
      </c>
      <c r="D64" s="118">
        <v>797</v>
      </c>
      <c r="E64" s="118">
        <v>624</v>
      </c>
      <c r="F64" s="118">
        <v>785</v>
      </c>
      <c r="G64" s="118">
        <v>1106</v>
      </c>
      <c r="H64" s="118">
        <v>1190</v>
      </c>
      <c r="I64" s="118">
        <v>1599</v>
      </c>
      <c r="J64" s="118">
        <v>1452</v>
      </c>
      <c r="K64" s="118">
        <v>932</v>
      </c>
      <c r="L64" s="118">
        <v>309</v>
      </c>
      <c r="M64" s="118">
        <v>15</v>
      </c>
      <c r="N64" s="119">
        <v>9435</v>
      </c>
    </row>
    <row r="65" spans="1:14" x14ac:dyDescent="0.15">
      <c r="A65" s="178" t="s">
        <v>23</v>
      </c>
      <c r="B65" s="51" t="s">
        <v>13</v>
      </c>
      <c r="C65" s="126">
        <v>111</v>
      </c>
      <c r="D65" s="126">
        <v>167</v>
      </c>
      <c r="E65" s="126">
        <v>141</v>
      </c>
      <c r="F65" s="126">
        <v>152</v>
      </c>
      <c r="G65" s="126">
        <v>233</v>
      </c>
      <c r="H65" s="126">
        <v>294</v>
      </c>
      <c r="I65" s="126">
        <v>460</v>
      </c>
      <c r="J65" s="126">
        <v>340</v>
      </c>
      <c r="K65" s="126">
        <v>153</v>
      </c>
      <c r="L65" s="126">
        <v>40</v>
      </c>
      <c r="M65" s="126">
        <v>1</v>
      </c>
      <c r="N65" s="115">
        <v>2092</v>
      </c>
    </row>
    <row r="66" spans="1:14" x14ac:dyDescent="0.15">
      <c r="A66" s="179"/>
      <c r="B66" s="52" t="s">
        <v>14</v>
      </c>
      <c r="C66" s="127">
        <v>93</v>
      </c>
      <c r="D66" s="127">
        <v>158</v>
      </c>
      <c r="E66" s="127">
        <v>133</v>
      </c>
      <c r="F66" s="127">
        <v>165</v>
      </c>
      <c r="G66" s="127">
        <v>226</v>
      </c>
      <c r="H66" s="127">
        <v>335</v>
      </c>
      <c r="I66" s="127">
        <v>482</v>
      </c>
      <c r="J66" s="127">
        <v>411</v>
      </c>
      <c r="K66" s="127">
        <v>307</v>
      </c>
      <c r="L66" s="127">
        <v>171</v>
      </c>
      <c r="M66" s="127">
        <v>5</v>
      </c>
      <c r="N66" s="117">
        <v>2486</v>
      </c>
    </row>
    <row r="67" spans="1:14" x14ac:dyDescent="0.15">
      <c r="A67" s="180"/>
      <c r="B67" s="53" t="s">
        <v>15</v>
      </c>
      <c r="C67" s="128">
        <v>204</v>
      </c>
      <c r="D67" s="128">
        <v>325</v>
      </c>
      <c r="E67" s="128">
        <v>274</v>
      </c>
      <c r="F67" s="128">
        <v>317</v>
      </c>
      <c r="G67" s="128">
        <v>459</v>
      </c>
      <c r="H67" s="128">
        <v>629</v>
      </c>
      <c r="I67" s="128">
        <v>942</v>
      </c>
      <c r="J67" s="128">
        <v>751</v>
      </c>
      <c r="K67" s="128">
        <v>460</v>
      </c>
      <c r="L67" s="128">
        <v>211</v>
      </c>
      <c r="M67" s="128">
        <v>6</v>
      </c>
      <c r="N67" s="119">
        <v>4578</v>
      </c>
    </row>
    <row r="68" spans="1:14" x14ac:dyDescent="0.15">
      <c r="A68" s="171" t="s">
        <v>2</v>
      </c>
      <c r="B68" s="54" t="s">
        <v>13</v>
      </c>
      <c r="C68" s="55">
        <f>SUM(C23,C35,C38,C47,C62,C65)</f>
        <v>5676</v>
      </c>
      <c r="D68" s="55">
        <f t="shared" ref="D68:L68" si="0">SUM(D23,D35,D38,D47,D62,D65)</f>
        <v>6730</v>
      </c>
      <c r="E68" s="55">
        <f t="shared" si="0"/>
        <v>5489</v>
      </c>
      <c r="F68" s="55">
        <f t="shared" si="0"/>
        <v>6554</v>
      </c>
      <c r="G68" s="55">
        <f t="shared" si="0"/>
        <v>8464</v>
      </c>
      <c r="H68" s="55">
        <f t="shared" si="0"/>
        <v>8493</v>
      </c>
      <c r="I68" s="55">
        <f t="shared" si="0"/>
        <v>8981</v>
      </c>
      <c r="J68" s="55">
        <f t="shared" si="0"/>
        <v>8354</v>
      </c>
      <c r="K68" s="55">
        <f t="shared" si="0"/>
        <v>4042</v>
      </c>
      <c r="L68" s="55">
        <f t="shared" si="0"/>
        <v>741</v>
      </c>
      <c r="M68" s="55">
        <f>SUM(M23,M35,M38,M47,M62,M65)</f>
        <v>8</v>
      </c>
      <c r="N68" s="56">
        <f t="shared" ref="N68" si="1">SUM(C68:M68)</f>
        <v>63532</v>
      </c>
    </row>
    <row r="69" spans="1:14" x14ac:dyDescent="0.15">
      <c r="A69" s="172"/>
      <c r="B69" s="57" t="s">
        <v>14</v>
      </c>
      <c r="C69" s="58">
        <f t="shared" ref="C69:M69" si="2">SUM(C24,C36,C39,C48,C63,C66)</f>
        <v>5378</v>
      </c>
      <c r="D69" s="58">
        <f t="shared" si="2"/>
        <v>6158</v>
      </c>
      <c r="E69" s="58">
        <f t="shared" si="2"/>
        <v>5251</v>
      </c>
      <c r="F69" s="58">
        <f t="shared" si="2"/>
        <v>6574</v>
      </c>
      <c r="G69" s="58">
        <f t="shared" si="2"/>
        <v>8644</v>
      </c>
      <c r="H69" s="58">
        <f t="shared" si="2"/>
        <v>9275</v>
      </c>
      <c r="I69" s="58">
        <f t="shared" si="2"/>
        <v>9551</v>
      </c>
      <c r="J69" s="58">
        <f t="shared" si="2"/>
        <v>9880</v>
      </c>
      <c r="K69" s="58">
        <f t="shared" si="2"/>
        <v>6566</v>
      </c>
      <c r="L69" s="58">
        <f t="shared" si="2"/>
        <v>2382</v>
      </c>
      <c r="M69" s="58">
        <f t="shared" si="2"/>
        <v>111</v>
      </c>
      <c r="N69" s="58">
        <f>SUM(C69:M69)</f>
        <v>69770</v>
      </c>
    </row>
    <row r="70" spans="1:14" x14ac:dyDescent="0.15">
      <c r="A70" s="172"/>
      <c r="B70" s="59" t="s">
        <v>15</v>
      </c>
      <c r="C70" s="60">
        <f>SUM(C68:C69)</f>
        <v>11054</v>
      </c>
      <c r="D70" s="60">
        <f t="shared" ref="D70:M70" si="3">SUM(D68:D69)</f>
        <v>12888</v>
      </c>
      <c r="E70" s="60">
        <f t="shared" si="3"/>
        <v>10740</v>
      </c>
      <c r="F70" s="60">
        <f t="shared" si="3"/>
        <v>13128</v>
      </c>
      <c r="G70" s="60">
        <f t="shared" si="3"/>
        <v>17108</v>
      </c>
      <c r="H70" s="60">
        <f t="shared" si="3"/>
        <v>17768</v>
      </c>
      <c r="I70" s="60">
        <f t="shared" si="3"/>
        <v>18532</v>
      </c>
      <c r="J70" s="60">
        <f t="shared" si="3"/>
        <v>18234</v>
      </c>
      <c r="K70" s="60">
        <f t="shared" si="3"/>
        <v>10608</v>
      </c>
      <c r="L70" s="60">
        <f t="shared" si="3"/>
        <v>3123</v>
      </c>
      <c r="M70" s="60">
        <f t="shared" si="3"/>
        <v>119</v>
      </c>
      <c r="N70" s="60">
        <f>SUM(C70:M70)</f>
        <v>133302</v>
      </c>
    </row>
  </sheetData>
  <mergeCells count="24">
    <mergeCell ref="A62:A64"/>
    <mergeCell ref="A65:A67"/>
    <mergeCell ref="A68:A70"/>
    <mergeCell ref="A23:A25"/>
    <mergeCell ref="A35:A37"/>
    <mergeCell ref="A38:A40"/>
    <mergeCell ref="A47:A49"/>
    <mergeCell ref="A26:A28"/>
    <mergeCell ref="A29:A31"/>
    <mergeCell ref="A32:A34"/>
    <mergeCell ref="A56:A58"/>
    <mergeCell ref="A59:A61"/>
    <mergeCell ref="A41:A43"/>
    <mergeCell ref="A44:A46"/>
    <mergeCell ref="A50:A52"/>
    <mergeCell ref="A53:A55"/>
    <mergeCell ref="A11:A13"/>
    <mergeCell ref="A14:A16"/>
    <mergeCell ref="A17:A19"/>
    <mergeCell ref="A20:A22"/>
    <mergeCell ref="A1:B1"/>
    <mergeCell ref="A2:A4"/>
    <mergeCell ref="A5:A7"/>
    <mergeCell ref="A8:A10"/>
  </mergeCells>
  <phoneticPr fontId="2"/>
  <printOptions horizontalCentered="1"/>
  <pageMargins left="0.39370078740157483" right="0.39370078740157483" top="0.39370078740157483" bottom="0" header="0.11811023622047245" footer="0"/>
  <pageSetup paperSize="9" pageOrder="overThenDown" orientation="portrait" r:id="rId1"/>
  <headerFooter alignWithMargins="0">
    <oddHeader>&amp;L&amp;P / &amp;N&amp;C町別・年齢10歳毎人口&amp;R令和5年3月1日現在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0"/>
  <sheetViews>
    <sheetView view="pageBreakPreview" zoomScaleNormal="100" workbookViewId="0">
      <pane ySplit="1" topLeftCell="A44" activePane="bottomLeft" state="frozen"/>
      <selection pane="bottomLeft" activeCell="C65" sqref="C65:K67"/>
    </sheetView>
  </sheetViews>
  <sheetFormatPr defaultColWidth="9" defaultRowHeight="12" outlineLevelRow="1" x14ac:dyDescent="0.15"/>
  <cols>
    <col min="1" max="1" width="9.625" style="34" customWidth="1"/>
    <col min="2" max="2" width="3.125" style="34" customWidth="1"/>
    <col min="3" max="6" width="7.375" style="34" customWidth="1"/>
    <col min="7" max="11" width="8.75" style="34" customWidth="1"/>
    <col min="12" max="12" width="7.375" style="34" customWidth="1"/>
    <col min="13" max="16384" width="9" style="34"/>
  </cols>
  <sheetData>
    <row r="1" spans="1:12" s="45" customFormat="1" ht="12.75" customHeight="1" x14ac:dyDescent="0.15">
      <c r="A1" s="174" t="s">
        <v>147</v>
      </c>
      <c r="B1" s="174"/>
      <c r="C1" s="43" t="s">
        <v>84</v>
      </c>
      <c r="D1" s="43" t="s">
        <v>85</v>
      </c>
      <c r="E1" s="97" t="s">
        <v>82</v>
      </c>
      <c r="F1" s="23" t="s">
        <v>155</v>
      </c>
      <c r="G1" s="44" t="s">
        <v>18</v>
      </c>
      <c r="H1" s="23" t="s">
        <v>19</v>
      </c>
      <c r="I1" s="23" t="s">
        <v>20</v>
      </c>
      <c r="J1" s="23" t="s">
        <v>21</v>
      </c>
      <c r="K1" s="23" t="s">
        <v>22</v>
      </c>
      <c r="L1" s="61"/>
    </row>
    <row r="2" spans="1:12" s="47" customFormat="1" ht="13.5" customHeight="1" outlineLevel="1" x14ac:dyDescent="0.15">
      <c r="A2" s="175" t="s">
        <v>45</v>
      </c>
      <c r="B2" s="46" t="s">
        <v>13</v>
      </c>
      <c r="C2" s="106">
        <v>2563</v>
      </c>
      <c r="D2" s="106">
        <v>10352</v>
      </c>
      <c r="E2" s="106">
        <v>4409</v>
      </c>
      <c r="F2" s="106">
        <v>2020</v>
      </c>
      <c r="G2" s="121">
        <v>17324</v>
      </c>
      <c r="H2" s="130">
        <v>0.1479450473331794</v>
      </c>
      <c r="I2" s="130">
        <v>0.59755252828446082</v>
      </c>
      <c r="J2" s="130">
        <v>0.25450242438235976</v>
      </c>
      <c r="K2" s="130">
        <v>0.11660124682521357</v>
      </c>
      <c r="L2" s="61">
        <v>1</v>
      </c>
    </row>
    <row r="3" spans="1:12" s="47" customFormat="1" ht="13.5" customHeight="1" outlineLevel="1" x14ac:dyDescent="0.15">
      <c r="A3" s="176"/>
      <c r="B3" s="48" t="s">
        <v>14</v>
      </c>
      <c r="C3" s="108">
        <v>2353</v>
      </c>
      <c r="D3" s="108">
        <v>10956</v>
      </c>
      <c r="E3" s="108">
        <v>6167</v>
      </c>
      <c r="F3" s="108">
        <v>3474</v>
      </c>
      <c r="G3" s="123">
        <v>19476</v>
      </c>
      <c r="H3" s="131">
        <v>0.12081536249743274</v>
      </c>
      <c r="I3" s="131">
        <v>0.56253850893407276</v>
      </c>
      <c r="J3" s="131">
        <v>0.31664612856849456</v>
      </c>
      <c r="K3" s="131">
        <v>0.17837338262476896</v>
      </c>
      <c r="L3" s="61">
        <v>0.99999999999999989</v>
      </c>
    </row>
    <row r="4" spans="1:12" s="47" customFormat="1" ht="13.5" customHeight="1" outlineLevel="1" x14ac:dyDescent="0.15">
      <c r="A4" s="177"/>
      <c r="B4" s="49" t="s">
        <v>15</v>
      </c>
      <c r="C4" s="110">
        <v>4916</v>
      </c>
      <c r="D4" s="110">
        <v>21308</v>
      </c>
      <c r="E4" s="110">
        <v>10576</v>
      </c>
      <c r="F4" s="110">
        <v>5494</v>
      </c>
      <c r="G4" s="125">
        <v>36800</v>
      </c>
      <c r="H4" s="132">
        <v>0.13358695652173913</v>
      </c>
      <c r="I4" s="132">
        <v>0.57902173913043475</v>
      </c>
      <c r="J4" s="132">
        <v>0.28739130434782606</v>
      </c>
      <c r="K4" s="132">
        <v>0.14929347826086956</v>
      </c>
      <c r="L4" s="61">
        <v>1</v>
      </c>
    </row>
    <row r="5" spans="1:12" s="50" customFormat="1" outlineLevel="1" x14ac:dyDescent="0.15">
      <c r="A5" s="175" t="s">
        <v>44</v>
      </c>
      <c r="B5" s="46" t="s">
        <v>13</v>
      </c>
      <c r="C5" s="106">
        <v>725</v>
      </c>
      <c r="D5" s="106">
        <v>2879</v>
      </c>
      <c r="E5" s="106">
        <v>1008</v>
      </c>
      <c r="F5" s="106">
        <v>446</v>
      </c>
      <c r="G5" s="121">
        <v>4612</v>
      </c>
      <c r="H5" s="130">
        <v>0.15719861231569818</v>
      </c>
      <c r="I5" s="130">
        <v>0.62424111014744144</v>
      </c>
      <c r="J5" s="130">
        <v>0.21856027753686036</v>
      </c>
      <c r="K5" s="130">
        <v>9.6704249783174323E-2</v>
      </c>
      <c r="L5" s="61">
        <v>0.99999999999999989</v>
      </c>
    </row>
    <row r="6" spans="1:12" s="50" customFormat="1" outlineLevel="1" x14ac:dyDescent="0.15">
      <c r="A6" s="176"/>
      <c r="B6" s="48" t="s">
        <v>14</v>
      </c>
      <c r="C6" s="108">
        <v>749</v>
      </c>
      <c r="D6" s="108">
        <v>2832</v>
      </c>
      <c r="E6" s="108">
        <v>1370</v>
      </c>
      <c r="F6" s="108">
        <v>749</v>
      </c>
      <c r="G6" s="123">
        <v>4951</v>
      </c>
      <c r="H6" s="131">
        <v>0.15128256917794386</v>
      </c>
      <c r="I6" s="131">
        <v>0.57200565542314685</v>
      </c>
      <c r="J6" s="131">
        <v>0.27671177539890929</v>
      </c>
      <c r="K6" s="131">
        <v>0.15128256917794386</v>
      </c>
      <c r="L6" s="61">
        <v>1</v>
      </c>
    </row>
    <row r="7" spans="1:12" s="50" customFormat="1" outlineLevel="1" x14ac:dyDescent="0.15">
      <c r="A7" s="177"/>
      <c r="B7" s="49" t="s">
        <v>15</v>
      </c>
      <c r="C7" s="110">
        <v>1474</v>
      </c>
      <c r="D7" s="110">
        <v>5711</v>
      </c>
      <c r="E7" s="110">
        <v>2378</v>
      </c>
      <c r="F7" s="110">
        <v>1195</v>
      </c>
      <c r="G7" s="125">
        <v>9563</v>
      </c>
      <c r="H7" s="132">
        <v>0.15413573146502144</v>
      </c>
      <c r="I7" s="132">
        <v>0.59719753215518145</v>
      </c>
      <c r="J7" s="132">
        <v>0.24866673637979714</v>
      </c>
      <c r="K7" s="132">
        <v>0.12496078636411168</v>
      </c>
      <c r="L7" s="61">
        <v>1</v>
      </c>
    </row>
    <row r="8" spans="1:12" s="50" customFormat="1" outlineLevel="1" x14ac:dyDescent="0.15">
      <c r="A8" s="175" t="s">
        <v>43</v>
      </c>
      <c r="B8" s="46" t="s">
        <v>13</v>
      </c>
      <c r="C8" s="106">
        <v>354</v>
      </c>
      <c r="D8" s="106">
        <v>1510</v>
      </c>
      <c r="E8" s="106">
        <v>766</v>
      </c>
      <c r="F8" s="106">
        <v>350</v>
      </c>
      <c r="G8" s="121">
        <v>2630</v>
      </c>
      <c r="H8" s="130">
        <v>0.13460076045627375</v>
      </c>
      <c r="I8" s="130">
        <v>0.57414448669201523</v>
      </c>
      <c r="J8" s="130">
        <v>0.29125475285171104</v>
      </c>
      <c r="K8" s="130">
        <v>0.13307984790874525</v>
      </c>
      <c r="L8" s="61">
        <v>1</v>
      </c>
    </row>
    <row r="9" spans="1:12" s="50" customFormat="1" outlineLevel="1" x14ac:dyDescent="0.15">
      <c r="A9" s="176"/>
      <c r="B9" s="48" t="s">
        <v>14</v>
      </c>
      <c r="C9" s="108">
        <v>326</v>
      </c>
      <c r="D9" s="108">
        <v>1457</v>
      </c>
      <c r="E9" s="108">
        <v>1005</v>
      </c>
      <c r="F9" s="108">
        <v>531</v>
      </c>
      <c r="G9" s="123">
        <v>2788</v>
      </c>
      <c r="H9" s="131">
        <v>0.11692969870875179</v>
      </c>
      <c r="I9" s="131">
        <v>0.52259684361549497</v>
      </c>
      <c r="J9" s="131">
        <v>0.36047345767575323</v>
      </c>
      <c r="K9" s="131">
        <v>0.19045911047345768</v>
      </c>
      <c r="L9" s="61">
        <v>1</v>
      </c>
    </row>
    <row r="10" spans="1:12" s="50" customFormat="1" outlineLevel="1" x14ac:dyDescent="0.15">
      <c r="A10" s="177"/>
      <c r="B10" s="49" t="s">
        <v>15</v>
      </c>
      <c r="C10" s="110">
        <v>680</v>
      </c>
      <c r="D10" s="110">
        <v>2967</v>
      </c>
      <c r="E10" s="110">
        <v>1771</v>
      </c>
      <c r="F10" s="110">
        <v>881</v>
      </c>
      <c r="G10" s="125">
        <v>5418</v>
      </c>
      <c r="H10" s="132">
        <v>0.12550756736803248</v>
      </c>
      <c r="I10" s="132">
        <v>0.54761904761904767</v>
      </c>
      <c r="J10" s="132">
        <v>0.3268733850129199</v>
      </c>
      <c r="K10" s="132">
        <v>0.16260612772240679</v>
      </c>
      <c r="L10" s="61">
        <v>1</v>
      </c>
    </row>
    <row r="11" spans="1:12" s="50" customFormat="1" outlineLevel="1" x14ac:dyDescent="0.15">
      <c r="A11" s="175" t="s">
        <v>42</v>
      </c>
      <c r="B11" s="46" t="s">
        <v>13</v>
      </c>
      <c r="C11" s="106">
        <v>158</v>
      </c>
      <c r="D11" s="106">
        <v>932</v>
      </c>
      <c r="E11" s="106">
        <v>676</v>
      </c>
      <c r="F11" s="106">
        <v>323</v>
      </c>
      <c r="G11" s="121">
        <v>1766</v>
      </c>
      <c r="H11" s="130">
        <v>8.9467723669309177E-2</v>
      </c>
      <c r="I11" s="130">
        <v>0.52774631936579841</v>
      </c>
      <c r="J11" s="130">
        <v>0.38278595696489243</v>
      </c>
      <c r="K11" s="130">
        <v>0.18289920724801811</v>
      </c>
      <c r="L11" s="61">
        <v>1</v>
      </c>
    </row>
    <row r="12" spans="1:12" s="50" customFormat="1" outlineLevel="1" x14ac:dyDescent="0.15">
      <c r="A12" s="176"/>
      <c r="B12" s="48" t="s">
        <v>14</v>
      </c>
      <c r="C12" s="108">
        <v>183</v>
      </c>
      <c r="D12" s="108">
        <v>949</v>
      </c>
      <c r="E12" s="108">
        <v>910</v>
      </c>
      <c r="F12" s="108">
        <v>580</v>
      </c>
      <c r="G12" s="123">
        <v>2042</v>
      </c>
      <c r="H12" s="131">
        <v>8.9618021547502452E-2</v>
      </c>
      <c r="I12" s="131">
        <v>0.46474045053868757</v>
      </c>
      <c r="J12" s="131">
        <v>0.44564152791381001</v>
      </c>
      <c r="K12" s="131">
        <v>0.28403525954946129</v>
      </c>
      <c r="L12" s="61">
        <v>1</v>
      </c>
    </row>
    <row r="13" spans="1:12" s="50" customFormat="1" outlineLevel="1" x14ac:dyDescent="0.15">
      <c r="A13" s="177"/>
      <c r="B13" s="49" t="s">
        <v>15</v>
      </c>
      <c r="C13" s="110">
        <v>341</v>
      </c>
      <c r="D13" s="110">
        <v>1881</v>
      </c>
      <c r="E13" s="110">
        <v>1586</v>
      </c>
      <c r="F13" s="110">
        <v>903</v>
      </c>
      <c r="G13" s="125">
        <v>3808</v>
      </c>
      <c r="H13" s="132">
        <v>8.9548319327731093E-2</v>
      </c>
      <c r="I13" s="132">
        <v>0.49396008403361347</v>
      </c>
      <c r="J13" s="132">
        <v>0.41649159663865548</v>
      </c>
      <c r="K13" s="132">
        <v>0.23713235294117646</v>
      </c>
      <c r="L13" s="61">
        <v>1</v>
      </c>
    </row>
    <row r="14" spans="1:12" s="50" customFormat="1" outlineLevel="1" x14ac:dyDescent="0.15">
      <c r="A14" s="175" t="s">
        <v>41</v>
      </c>
      <c r="B14" s="46" t="s">
        <v>13</v>
      </c>
      <c r="C14" s="106">
        <v>2306</v>
      </c>
      <c r="D14" s="106">
        <v>8277</v>
      </c>
      <c r="E14" s="106">
        <v>3230</v>
      </c>
      <c r="F14" s="106">
        <v>1681</v>
      </c>
      <c r="G14" s="121">
        <v>13813</v>
      </c>
      <c r="H14" s="130">
        <v>0.16694418301599942</v>
      </c>
      <c r="I14" s="130">
        <v>0.5992181278505756</v>
      </c>
      <c r="J14" s="130">
        <v>0.23383768913342504</v>
      </c>
      <c r="K14" s="130">
        <v>0.12169695214652863</v>
      </c>
      <c r="L14" s="61">
        <v>1</v>
      </c>
    </row>
    <row r="15" spans="1:12" s="50" customFormat="1" outlineLevel="1" x14ac:dyDescent="0.15">
      <c r="A15" s="176"/>
      <c r="B15" s="48" t="s">
        <v>14</v>
      </c>
      <c r="C15" s="108">
        <v>2156</v>
      </c>
      <c r="D15" s="108">
        <v>8427</v>
      </c>
      <c r="E15" s="108">
        <v>4224</v>
      </c>
      <c r="F15" s="108">
        <v>2381</v>
      </c>
      <c r="G15" s="123">
        <v>14807</v>
      </c>
      <c r="H15" s="131">
        <v>0.14560680759100425</v>
      </c>
      <c r="I15" s="131">
        <v>0.56912271223070166</v>
      </c>
      <c r="J15" s="131">
        <v>0.28527048017829404</v>
      </c>
      <c r="K15" s="131">
        <v>0.16080232322550145</v>
      </c>
      <c r="L15" s="61">
        <v>1</v>
      </c>
    </row>
    <row r="16" spans="1:12" s="50" customFormat="1" outlineLevel="1" x14ac:dyDescent="0.15">
      <c r="A16" s="177"/>
      <c r="B16" s="49" t="s">
        <v>15</v>
      </c>
      <c r="C16" s="110">
        <v>4462</v>
      </c>
      <c r="D16" s="110">
        <v>16704</v>
      </c>
      <c r="E16" s="110">
        <v>7454</v>
      </c>
      <c r="F16" s="110">
        <v>4062</v>
      </c>
      <c r="G16" s="125">
        <v>28620</v>
      </c>
      <c r="H16" s="132">
        <v>0.15590496156533892</v>
      </c>
      <c r="I16" s="132">
        <v>0.58364779874213835</v>
      </c>
      <c r="J16" s="132">
        <v>0.2604472396925227</v>
      </c>
      <c r="K16" s="132">
        <v>0.14192872117400418</v>
      </c>
      <c r="L16" s="61">
        <v>1</v>
      </c>
    </row>
    <row r="17" spans="1:12" s="50" customFormat="1" outlineLevel="1" x14ac:dyDescent="0.15">
      <c r="A17" s="175" t="s">
        <v>40</v>
      </c>
      <c r="B17" s="46" t="s">
        <v>13</v>
      </c>
      <c r="C17" s="106">
        <v>83</v>
      </c>
      <c r="D17" s="106">
        <v>494</v>
      </c>
      <c r="E17" s="106">
        <v>353</v>
      </c>
      <c r="F17" s="106">
        <v>154</v>
      </c>
      <c r="G17" s="121">
        <v>930</v>
      </c>
      <c r="H17" s="130">
        <v>8.924731182795699E-2</v>
      </c>
      <c r="I17" s="130">
        <v>0.53118279569892468</v>
      </c>
      <c r="J17" s="130">
        <v>0.37956989247311829</v>
      </c>
      <c r="K17" s="130">
        <v>0.16559139784946236</v>
      </c>
      <c r="L17" s="61">
        <v>1</v>
      </c>
    </row>
    <row r="18" spans="1:12" s="50" customFormat="1" outlineLevel="1" x14ac:dyDescent="0.15">
      <c r="A18" s="176"/>
      <c r="B18" s="48" t="s">
        <v>14</v>
      </c>
      <c r="C18" s="108">
        <v>74</v>
      </c>
      <c r="D18" s="108">
        <v>458</v>
      </c>
      <c r="E18" s="108">
        <v>474</v>
      </c>
      <c r="F18" s="108">
        <v>286</v>
      </c>
      <c r="G18" s="123">
        <v>1006</v>
      </c>
      <c r="H18" s="131">
        <v>7.3558648111332003E-2</v>
      </c>
      <c r="I18" s="131">
        <v>0.45526838966202782</v>
      </c>
      <c r="J18" s="131">
        <v>0.47117296222664018</v>
      </c>
      <c r="K18" s="131">
        <v>0.28429423459244535</v>
      </c>
      <c r="L18" s="61">
        <v>1</v>
      </c>
    </row>
    <row r="19" spans="1:12" s="50" customFormat="1" outlineLevel="1" x14ac:dyDescent="0.15">
      <c r="A19" s="177"/>
      <c r="B19" s="49" t="s">
        <v>15</v>
      </c>
      <c r="C19" s="110">
        <v>157</v>
      </c>
      <c r="D19" s="110">
        <v>952</v>
      </c>
      <c r="E19" s="110">
        <v>827</v>
      </c>
      <c r="F19" s="110">
        <v>440</v>
      </c>
      <c r="G19" s="125">
        <v>1936</v>
      </c>
      <c r="H19" s="132">
        <v>8.1095041322314043E-2</v>
      </c>
      <c r="I19" s="132">
        <v>0.49173553719008267</v>
      </c>
      <c r="J19" s="132">
        <v>0.42716942148760328</v>
      </c>
      <c r="K19" s="132">
        <v>0.22727272727272727</v>
      </c>
      <c r="L19" s="61">
        <v>1</v>
      </c>
    </row>
    <row r="20" spans="1:12" s="50" customFormat="1" outlineLevel="1" x14ac:dyDescent="0.15">
      <c r="A20" s="175" t="s">
        <v>39</v>
      </c>
      <c r="B20" s="46" t="s">
        <v>13</v>
      </c>
      <c r="C20" s="106">
        <v>297</v>
      </c>
      <c r="D20" s="106">
        <v>1294</v>
      </c>
      <c r="E20" s="106">
        <v>858</v>
      </c>
      <c r="F20" s="106">
        <v>379</v>
      </c>
      <c r="G20" s="121">
        <v>2449</v>
      </c>
      <c r="H20" s="130">
        <v>0.12127398938342181</v>
      </c>
      <c r="I20" s="130">
        <v>0.52837893017558191</v>
      </c>
      <c r="J20" s="130">
        <v>0.35034708044099633</v>
      </c>
      <c r="K20" s="130">
        <v>0.15475704369130258</v>
      </c>
      <c r="L20" s="61">
        <v>1</v>
      </c>
    </row>
    <row r="21" spans="1:12" s="50" customFormat="1" outlineLevel="1" x14ac:dyDescent="0.15">
      <c r="A21" s="176"/>
      <c r="B21" s="48" t="s">
        <v>14</v>
      </c>
      <c r="C21" s="112">
        <v>288</v>
      </c>
      <c r="D21" s="112">
        <v>1327</v>
      </c>
      <c r="E21" s="112">
        <v>1098</v>
      </c>
      <c r="F21" s="112">
        <v>633</v>
      </c>
      <c r="G21" s="123">
        <v>2713</v>
      </c>
      <c r="H21" s="131">
        <v>0.10615554736454109</v>
      </c>
      <c r="I21" s="131">
        <v>0.48912642830814596</v>
      </c>
      <c r="J21" s="131">
        <v>0.40471802432731296</v>
      </c>
      <c r="K21" s="131">
        <v>0.23332104681164761</v>
      </c>
      <c r="L21" s="61">
        <v>1</v>
      </c>
    </row>
    <row r="22" spans="1:12" s="50" customFormat="1" outlineLevel="1" x14ac:dyDescent="0.15">
      <c r="A22" s="177"/>
      <c r="B22" s="49" t="s">
        <v>15</v>
      </c>
      <c r="C22" s="110">
        <v>585</v>
      </c>
      <c r="D22" s="110">
        <v>2621</v>
      </c>
      <c r="E22" s="110">
        <v>1956</v>
      </c>
      <c r="F22" s="110">
        <v>1012</v>
      </c>
      <c r="G22" s="125">
        <v>5162</v>
      </c>
      <c r="H22" s="132">
        <v>0.11332816737698566</v>
      </c>
      <c r="I22" s="132">
        <v>0.50774893452150327</v>
      </c>
      <c r="J22" s="132">
        <v>0.37892289810151103</v>
      </c>
      <c r="K22" s="132">
        <v>0.19604804339403331</v>
      </c>
      <c r="L22" s="61">
        <v>1</v>
      </c>
    </row>
    <row r="23" spans="1:12" x14ac:dyDescent="0.15">
      <c r="A23" s="178" t="s">
        <v>32</v>
      </c>
      <c r="B23" s="51" t="s">
        <v>13</v>
      </c>
      <c r="C23" s="114">
        <v>6486</v>
      </c>
      <c r="D23" s="114">
        <v>25738</v>
      </c>
      <c r="E23" s="114">
        <v>11300</v>
      </c>
      <c r="F23" s="114">
        <v>5353</v>
      </c>
      <c r="G23" s="115">
        <v>43524</v>
      </c>
      <c r="H23" s="133">
        <v>0.14902122966639095</v>
      </c>
      <c r="I23" s="133">
        <v>0.59135189780351072</v>
      </c>
      <c r="J23" s="133">
        <v>0.25962687253009836</v>
      </c>
      <c r="K23" s="133">
        <v>0.1229896149250988</v>
      </c>
      <c r="L23" s="61">
        <v>1</v>
      </c>
    </row>
    <row r="24" spans="1:12" x14ac:dyDescent="0.15">
      <c r="A24" s="179"/>
      <c r="B24" s="52" t="s">
        <v>14</v>
      </c>
      <c r="C24" s="116">
        <v>6129</v>
      </c>
      <c r="D24" s="116">
        <v>26406</v>
      </c>
      <c r="E24" s="116">
        <v>15248</v>
      </c>
      <c r="F24" s="116">
        <v>8634</v>
      </c>
      <c r="G24" s="117">
        <v>47783</v>
      </c>
      <c r="H24" s="134">
        <v>0.12826737542640687</v>
      </c>
      <c r="I24" s="134">
        <v>0.55262331791641384</v>
      </c>
      <c r="J24" s="134">
        <v>0.31910930665717935</v>
      </c>
      <c r="K24" s="134">
        <v>0.18069187786451249</v>
      </c>
      <c r="L24" s="61">
        <v>1</v>
      </c>
    </row>
    <row r="25" spans="1:12" x14ac:dyDescent="0.15">
      <c r="A25" s="180"/>
      <c r="B25" s="53" t="s">
        <v>15</v>
      </c>
      <c r="C25" s="118">
        <v>12615</v>
      </c>
      <c r="D25" s="118">
        <v>52144</v>
      </c>
      <c r="E25" s="118">
        <v>26548</v>
      </c>
      <c r="F25" s="118">
        <v>13987</v>
      </c>
      <c r="G25" s="119">
        <v>91307</v>
      </c>
      <c r="H25" s="135">
        <v>0.13816027248732299</v>
      </c>
      <c r="I25" s="135">
        <v>0.57108436373991045</v>
      </c>
      <c r="J25" s="135">
        <v>0.29075536377276662</v>
      </c>
      <c r="K25" s="135">
        <v>0.15318650267777936</v>
      </c>
      <c r="L25" s="61">
        <v>1</v>
      </c>
    </row>
    <row r="26" spans="1:12" s="50" customFormat="1" outlineLevel="1" x14ac:dyDescent="0.15">
      <c r="A26" s="175" t="s">
        <v>52</v>
      </c>
      <c r="B26" s="46" t="s">
        <v>13</v>
      </c>
      <c r="C26" s="120">
        <v>971</v>
      </c>
      <c r="D26" s="120">
        <v>3727</v>
      </c>
      <c r="E26" s="120">
        <v>1947</v>
      </c>
      <c r="F26" s="120">
        <v>839</v>
      </c>
      <c r="G26" s="115">
        <v>6645</v>
      </c>
      <c r="H26" s="130">
        <v>0.14612490594431904</v>
      </c>
      <c r="I26" s="130">
        <v>0.56087283671933785</v>
      </c>
      <c r="J26" s="130">
        <v>0.29300225733634311</v>
      </c>
      <c r="K26" s="130">
        <v>0.12626034612490594</v>
      </c>
      <c r="L26" s="61">
        <v>1</v>
      </c>
    </row>
    <row r="27" spans="1:12" s="50" customFormat="1" outlineLevel="1" x14ac:dyDescent="0.15">
      <c r="A27" s="176"/>
      <c r="B27" s="48" t="s">
        <v>14</v>
      </c>
      <c r="C27" s="122">
        <v>894</v>
      </c>
      <c r="D27" s="122">
        <v>3820</v>
      </c>
      <c r="E27" s="122">
        <v>2427</v>
      </c>
      <c r="F27" s="122">
        <v>1149</v>
      </c>
      <c r="G27" s="117">
        <v>7141</v>
      </c>
      <c r="H27" s="131">
        <v>0.12519255006301638</v>
      </c>
      <c r="I27" s="131">
        <v>0.53493908416188207</v>
      </c>
      <c r="J27" s="131">
        <v>0.33986836577510154</v>
      </c>
      <c r="K27" s="131">
        <v>0.16090183447696402</v>
      </c>
      <c r="L27" s="61">
        <v>1</v>
      </c>
    </row>
    <row r="28" spans="1:12" s="50" customFormat="1" outlineLevel="1" x14ac:dyDescent="0.15">
      <c r="A28" s="177"/>
      <c r="B28" s="49" t="s">
        <v>15</v>
      </c>
      <c r="C28" s="124">
        <v>1865</v>
      </c>
      <c r="D28" s="124">
        <v>7547</v>
      </c>
      <c r="E28" s="124">
        <v>4374</v>
      </c>
      <c r="F28" s="124">
        <v>1988</v>
      </c>
      <c r="G28" s="119">
        <v>13786</v>
      </c>
      <c r="H28" s="132">
        <v>0.13528217031771361</v>
      </c>
      <c r="I28" s="132">
        <v>0.54743943130712314</v>
      </c>
      <c r="J28" s="132">
        <v>0.3172783983751632</v>
      </c>
      <c r="K28" s="132">
        <v>0.14420426519657623</v>
      </c>
      <c r="L28" s="61">
        <v>1</v>
      </c>
    </row>
    <row r="29" spans="1:12" s="50" customFormat="1" outlineLevel="1" x14ac:dyDescent="0.15">
      <c r="A29" s="175" t="s">
        <v>53</v>
      </c>
      <c r="B29" s="46" t="s">
        <v>13</v>
      </c>
      <c r="C29" s="120">
        <v>50</v>
      </c>
      <c r="D29" s="120">
        <v>230</v>
      </c>
      <c r="E29" s="120">
        <v>209</v>
      </c>
      <c r="F29" s="120">
        <v>88</v>
      </c>
      <c r="G29" s="115">
        <v>489</v>
      </c>
      <c r="H29" s="130">
        <v>0.10224948875255624</v>
      </c>
      <c r="I29" s="130">
        <v>0.47034764826175868</v>
      </c>
      <c r="J29" s="130">
        <v>0.42740286298568508</v>
      </c>
      <c r="K29" s="130">
        <v>0.17995910020449898</v>
      </c>
      <c r="L29" s="61">
        <v>1</v>
      </c>
    </row>
    <row r="30" spans="1:12" s="50" customFormat="1" outlineLevel="1" x14ac:dyDescent="0.15">
      <c r="A30" s="176"/>
      <c r="B30" s="48" t="s">
        <v>14</v>
      </c>
      <c r="C30" s="122">
        <v>35</v>
      </c>
      <c r="D30" s="122">
        <v>270</v>
      </c>
      <c r="E30" s="122">
        <v>278</v>
      </c>
      <c r="F30" s="122">
        <v>165</v>
      </c>
      <c r="G30" s="117">
        <v>583</v>
      </c>
      <c r="H30" s="131">
        <v>6.0034305317324184E-2</v>
      </c>
      <c r="I30" s="131">
        <v>0.46312178387650088</v>
      </c>
      <c r="J30" s="131">
        <v>0.47684391080617494</v>
      </c>
      <c r="K30" s="131">
        <v>0.28301886792452829</v>
      </c>
      <c r="L30" s="61">
        <v>1</v>
      </c>
    </row>
    <row r="31" spans="1:12" s="50" customFormat="1" outlineLevel="1" x14ac:dyDescent="0.15">
      <c r="A31" s="177"/>
      <c r="B31" s="49" t="s">
        <v>15</v>
      </c>
      <c r="C31" s="124">
        <v>85</v>
      </c>
      <c r="D31" s="124">
        <v>500</v>
      </c>
      <c r="E31" s="124">
        <v>487</v>
      </c>
      <c r="F31" s="124">
        <v>253</v>
      </c>
      <c r="G31" s="119">
        <v>1072</v>
      </c>
      <c r="H31" s="132">
        <v>7.929104477611941E-2</v>
      </c>
      <c r="I31" s="132">
        <v>0.46641791044776121</v>
      </c>
      <c r="J31" s="132">
        <v>0.45429104477611942</v>
      </c>
      <c r="K31" s="132">
        <v>0.23600746268656717</v>
      </c>
      <c r="L31" s="61">
        <v>1</v>
      </c>
    </row>
    <row r="32" spans="1:12" s="50" customFormat="1" outlineLevel="1" x14ac:dyDescent="0.15">
      <c r="A32" s="175" t="s">
        <v>54</v>
      </c>
      <c r="B32" s="46" t="s">
        <v>13</v>
      </c>
      <c r="C32" s="120">
        <v>77</v>
      </c>
      <c r="D32" s="120">
        <v>310</v>
      </c>
      <c r="E32" s="120">
        <v>201</v>
      </c>
      <c r="F32" s="120">
        <v>93</v>
      </c>
      <c r="G32" s="115">
        <v>588</v>
      </c>
      <c r="H32" s="130">
        <v>0.13095238095238096</v>
      </c>
      <c r="I32" s="130">
        <v>0.52721088435374153</v>
      </c>
      <c r="J32" s="130">
        <v>0.34183673469387754</v>
      </c>
      <c r="K32" s="130">
        <v>0.15816326530612246</v>
      </c>
      <c r="L32" s="61">
        <v>1</v>
      </c>
    </row>
    <row r="33" spans="1:12" s="50" customFormat="1" outlineLevel="1" x14ac:dyDescent="0.15">
      <c r="A33" s="176"/>
      <c r="B33" s="48" t="s">
        <v>14</v>
      </c>
      <c r="C33" s="122">
        <v>65</v>
      </c>
      <c r="D33" s="122">
        <v>345</v>
      </c>
      <c r="E33" s="122">
        <v>257</v>
      </c>
      <c r="F33" s="122">
        <v>160</v>
      </c>
      <c r="G33" s="117">
        <v>667</v>
      </c>
      <c r="H33" s="131">
        <v>9.7451274362818585E-2</v>
      </c>
      <c r="I33" s="131">
        <v>0.51724137931034486</v>
      </c>
      <c r="J33" s="131">
        <v>0.38530734632683661</v>
      </c>
      <c r="K33" s="131">
        <v>0.23988005997001499</v>
      </c>
      <c r="L33" s="61">
        <v>1</v>
      </c>
    </row>
    <row r="34" spans="1:12" s="50" customFormat="1" outlineLevel="1" x14ac:dyDescent="0.15">
      <c r="A34" s="177"/>
      <c r="B34" s="49" t="s">
        <v>15</v>
      </c>
      <c r="C34" s="124">
        <v>142</v>
      </c>
      <c r="D34" s="124">
        <v>655</v>
      </c>
      <c r="E34" s="124">
        <v>458</v>
      </c>
      <c r="F34" s="124">
        <v>253</v>
      </c>
      <c r="G34" s="119">
        <v>1255</v>
      </c>
      <c r="H34" s="132">
        <v>0.11314741035856574</v>
      </c>
      <c r="I34" s="132">
        <v>0.52191235059760954</v>
      </c>
      <c r="J34" s="132">
        <v>0.36494023904382472</v>
      </c>
      <c r="K34" s="132">
        <v>0.20159362549800797</v>
      </c>
      <c r="L34" s="61">
        <v>1</v>
      </c>
    </row>
    <row r="35" spans="1:12" s="47" customFormat="1" ht="13.5" customHeight="1" x14ac:dyDescent="0.15">
      <c r="A35" s="181" t="s">
        <v>35</v>
      </c>
      <c r="B35" s="51" t="s">
        <v>13</v>
      </c>
      <c r="C35" s="114">
        <v>1098</v>
      </c>
      <c r="D35" s="114">
        <v>4267</v>
      </c>
      <c r="E35" s="114">
        <v>2357</v>
      </c>
      <c r="F35" s="114">
        <v>1020</v>
      </c>
      <c r="G35" s="115">
        <v>7722</v>
      </c>
      <c r="H35" s="133">
        <v>0.14219114219114218</v>
      </c>
      <c r="I35" s="133">
        <v>0.55257705257705259</v>
      </c>
      <c r="J35" s="133">
        <v>0.30523180523180521</v>
      </c>
      <c r="K35" s="133">
        <v>0.1320901320901321</v>
      </c>
      <c r="L35" s="61">
        <v>1</v>
      </c>
    </row>
    <row r="36" spans="1:12" s="47" customFormat="1" ht="14.25" customHeight="1" x14ac:dyDescent="0.15">
      <c r="A36" s="182"/>
      <c r="B36" s="52" t="s">
        <v>14</v>
      </c>
      <c r="C36" s="116">
        <v>994</v>
      </c>
      <c r="D36" s="116">
        <v>4435</v>
      </c>
      <c r="E36" s="116">
        <v>2962</v>
      </c>
      <c r="F36" s="116">
        <v>1474</v>
      </c>
      <c r="G36" s="117">
        <v>8391</v>
      </c>
      <c r="H36" s="134">
        <v>0.11846025503515671</v>
      </c>
      <c r="I36" s="134">
        <v>0.52854248599690146</v>
      </c>
      <c r="J36" s="134">
        <v>0.35299725896794182</v>
      </c>
      <c r="K36" s="134">
        <v>0.17566440233583602</v>
      </c>
      <c r="L36" s="61">
        <v>1</v>
      </c>
    </row>
    <row r="37" spans="1:12" s="47" customFormat="1" ht="13.5" customHeight="1" x14ac:dyDescent="0.15">
      <c r="A37" s="182"/>
      <c r="B37" s="53" t="s">
        <v>15</v>
      </c>
      <c r="C37" s="118">
        <v>2092</v>
      </c>
      <c r="D37" s="118">
        <v>8702</v>
      </c>
      <c r="E37" s="118">
        <v>5319</v>
      </c>
      <c r="F37" s="118">
        <v>2494</v>
      </c>
      <c r="G37" s="119">
        <v>16113</v>
      </c>
      <c r="H37" s="135">
        <v>0.1298330540557314</v>
      </c>
      <c r="I37" s="135">
        <v>0.54006082045553283</v>
      </c>
      <c r="J37" s="135">
        <v>0.3301061254887358</v>
      </c>
      <c r="K37" s="135">
        <v>0.15478185316204307</v>
      </c>
      <c r="L37" s="61">
        <v>1</v>
      </c>
    </row>
    <row r="38" spans="1:12" s="47" customFormat="1" ht="13.5" customHeight="1" x14ac:dyDescent="0.15">
      <c r="A38" s="178" t="s">
        <v>36</v>
      </c>
      <c r="B38" s="51" t="s">
        <v>13</v>
      </c>
      <c r="C38" s="126">
        <v>293</v>
      </c>
      <c r="D38" s="126">
        <v>1250</v>
      </c>
      <c r="E38" s="126">
        <v>739</v>
      </c>
      <c r="F38" s="126">
        <v>322</v>
      </c>
      <c r="G38" s="136">
        <v>2282</v>
      </c>
      <c r="H38" s="133">
        <v>0.12839614373356706</v>
      </c>
      <c r="I38" s="133">
        <v>0.5477651183172656</v>
      </c>
      <c r="J38" s="133">
        <v>0.3238387379491674</v>
      </c>
      <c r="K38" s="133">
        <v>0.1411042944785276</v>
      </c>
      <c r="L38" s="61">
        <v>1</v>
      </c>
    </row>
    <row r="39" spans="1:12" s="47" customFormat="1" ht="13.5" customHeight="1" x14ac:dyDescent="0.15">
      <c r="A39" s="179"/>
      <c r="B39" s="52" t="s">
        <v>14</v>
      </c>
      <c r="C39" s="127">
        <v>281</v>
      </c>
      <c r="D39" s="127">
        <v>1316</v>
      </c>
      <c r="E39" s="127">
        <v>1021</v>
      </c>
      <c r="F39" s="127">
        <v>582</v>
      </c>
      <c r="G39" s="117">
        <v>2618</v>
      </c>
      <c r="H39" s="134">
        <v>0.10733384262796028</v>
      </c>
      <c r="I39" s="134">
        <v>0.50267379679144386</v>
      </c>
      <c r="J39" s="134">
        <v>0.38999236058059589</v>
      </c>
      <c r="K39" s="134">
        <v>0.22230710466004583</v>
      </c>
      <c r="L39" s="61">
        <v>1</v>
      </c>
    </row>
    <row r="40" spans="1:12" s="47" customFormat="1" ht="13.5" customHeight="1" x14ac:dyDescent="0.15">
      <c r="A40" s="180"/>
      <c r="B40" s="53" t="s">
        <v>15</v>
      </c>
      <c r="C40" s="128">
        <v>574</v>
      </c>
      <c r="D40" s="128">
        <v>2566</v>
      </c>
      <c r="E40" s="128">
        <v>1760</v>
      </c>
      <c r="F40" s="128">
        <v>904</v>
      </c>
      <c r="G40" s="137">
        <v>4900</v>
      </c>
      <c r="H40" s="135">
        <v>0.11714285714285715</v>
      </c>
      <c r="I40" s="135">
        <v>0.52367346938775505</v>
      </c>
      <c r="J40" s="135">
        <v>0.35918367346938773</v>
      </c>
      <c r="K40" s="135">
        <v>0.18448979591836734</v>
      </c>
      <c r="L40" s="61">
        <v>1</v>
      </c>
    </row>
    <row r="41" spans="1:12" s="50" customFormat="1" ht="13.5" customHeight="1" outlineLevel="1" x14ac:dyDescent="0.15">
      <c r="A41" s="175" t="s">
        <v>55</v>
      </c>
      <c r="B41" s="46" t="s">
        <v>13</v>
      </c>
      <c r="C41" s="138">
        <v>365</v>
      </c>
      <c r="D41" s="138">
        <v>1436</v>
      </c>
      <c r="E41" s="138">
        <v>808</v>
      </c>
      <c r="F41" s="138">
        <v>321</v>
      </c>
      <c r="G41" s="121">
        <v>2609</v>
      </c>
      <c r="H41" s="130">
        <v>0.1399003449597547</v>
      </c>
      <c r="I41" s="130">
        <v>0.55040245304714452</v>
      </c>
      <c r="J41" s="130">
        <v>0.3096972019931008</v>
      </c>
      <c r="K41" s="130">
        <v>0.12303564584131851</v>
      </c>
      <c r="L41" s="61">
        <v>1</v>
      </c>
    </row>
    <row r="42" spans="1:12" s="50" customFormat="1" outlineLevel="1" x14ac:dyDescent="0.15">
      <c r="A42" s="176"/>
      <c r="B42" s="48" t="s">
        <v>14</v>
      </c>
      <c r="C42" s="139">
        <v>324</v>
      </c>
      <c r="D42" s="139">
        <v>1396</v>
      </c>
      <c r="E42" s="139">
        <v>1058</v>
      </c>
      <c r="F42" s="139">
        <v>577</v>
      </c>
      <c r="G42" s="123">
        <v>2778</v>
      </c>
      <c r="H42" s="131">
        <v>0.11663066954643629</v>
      </c>
      <c r="I42" s="131">
        <v>0.50251979841612671</v>
      </c>
      <c r="J42" s="131">
        <v>0.38084953203743699</v>
      </c>
      <c r="K42" s="131">
        <v>0.20770338372930167</v>
      </c>
      <c r="L42" s="61">
        <v>1</v>
      </c>
    </row>
    <row r="43" spans="1:12" s="50" customFormat="1" outlineLevel="1" x14ac:dyDescent="0.15">
      <c r="A43" s="177"/>
      <c r="B43" s="49" t="s">
        <v>15</v>
      </c>
      <c r="C43" s="140">
        <v>689</v>
      </c>
      <c r="D43" s="140">
        <v>2832</v>
      </c>
      <c r="E43" s="140">
        <v>1866</v>
      </c>
      <c r="F43" s="140">
        <v>898</v>
      </c>
      <c r="G43" s="125">
        <v>5387</v>
      </c>
      <c r="H43" s="132">
        <v>0.12790050120660851</v>
      </c>
      <c r="I43" s="132">
        <v>0.5257100426953778</v>
      </c>
      <c r="J43" s="132">
        <v>0.34638945609801375</v>
      </c>
      <c r="K43" s="132">
        <v>0.16669760534620381</v>
      </c>
      <c r="L43" s="61">
        <v>1</v>
      </c>
    </row>
    <row r="44" spans="1:12" s="50" customFormat="1" ht="13.5" customHeight="1" outlineLevel="1" x14ac:dyDescent="0.15">
      <c r="A44" s="175" t="s">
        <v>56</v>
      </c>
      <c r="B44" s="46" t="s">
        <v>13</v>
      </c>
      <c r="C44" s="138">
        <v>85</v>
      </c>
      <c r="D44" s="138">
        <v>405</v>
      </c>
      <c r="E44" s="138">
        <v>265</v>
      </c>
      <c r="F44" s="138">
        <v>114</v>
      </c>
      <c r="G44" s="121">
        <v>755</v>
      </c>
      <c r="H44" s="130">
        <v>0.11258278145695365</v>
      </c>
      <c r="I44" s="130">
        <v>0.53642384105960261</v>
      </c>
      <c r="J44" s="130">
        <v>0.35099337748344372</v>
      </c>
      <c r="K44" s="130">
        <v>0.15099337748344371</v>
      </c>
      <c r="L44" s="61">
        <v>1</v>
      </c>
    </row>
    <row r="45" spans="1:12" s="50" customFormat="1" outlineLevel="1" x14ac:dyDescent="0.15">
      <c r="A45" s="176"/>
      <c r="B45" s="48" t="s">
        <v>14</v>
      </c>
      <c r="C45" s="139">
        <v>72</v>
      </c>
      <c r="D45" s="139">
        <v>393</v>
      </c>
      <c r="E45" s="139">
        <v>362</v>
      </c>
      <c r="F45" s="139">
        <v>209</v>
      </c>
      <c r="G45" s="123">
        <v>827</v>
      </c>
      <c r="H45" s="131">
        <v>8.7061668681983076E-2</v>
      </c>
      <c r="I45" s="131">
        <v>0.47521160822249092</v>
      </c>
      <c r="J45" s="131">
        <v>0.43772672309552602</v>
      </c>
      <c r="K45" s="131">
        <v>0.25272067714631197</v>
      </c>
      <c r="L45" s="61">
        <v>1</v>
      </c>
    </row>
    <row r="46" spans="1:12" s="50" customFormat="1" outlineLevel="1" x14ac:dyDescent="0.15">
      <c r="A46" s="177"/>
      <c r="B46" s="49" t="s">
        <v>15</v>
      </c>
      <c r="C46" s="140">
        <v>157</v>
      </c>
      <c r="D46" s="140">
        <v>798</v>
      </c>
      <c r="E46" s="140">
        <v>627</v>
      </c>
      <c r="F46" s="140">
        <v>323</v>
      </c>
      <c r="G46" s="125">
        <v>1582</v>
      </c>
      <c r="H46" s="132">
        <v>9.924146649810367E-2</v>
      </c>
      <c r="I46" s="132">
        <v>0.50442477876106195</v>
      </c>
      <c r="J46" s="132">
        <v>0.39633375474083438</v>
      </c>
      <c r="K46" s="132">
        <v>0.20417193426042984</v>
      </c>
      <c r="L46" s="61">
        <v>1</v>
      </c>
    </row>
    <row r="47" spans="1:12" x14ac:dyDescent="0.15">
      <c r="A47" s="178" t="s">
        <v>37</v>
      </c>
      <c r="B47" s="51" t="s">
        <v>13</v>
      </c>
      <c r="C47" s="141">
        <v>450</v>
      </c>
      <c r="D47" s="141">
        <v>1841</v>
      </c>
      <c r="E47" s="141">
        <v>1073</v>
      </c>
      <c r="F47" s="141">
        <v>435</v>
      </c>
      <c r="G47" s="142">
        <v>3364</v>
      </c>
      <c r="H47" s="133">
        <v>0.133769322235434</v>
      </c>
      <c r="I47" s="133">
        <v>0.54726516052318663</v>
      </c>
      <c r="J47" s="133">
        <v>0.31896551724137934</v>
      </c>
      <c r="K47" s="133">
        <v>0.12931034482758622</v>
      </c>
      <c r="L47" s="61">
        <v>1</v>
      </c>
    </row>
    <row r="48" spans="1:12" x14ac:dyDescent="0.15">
      <c r="A48" s="179"/>
      <c r="B48" s="52" t="s">
        <v>14</v>
      </c>
      <c r="C48" s="143">
        <v>396</v>
      </c>
      <c r="D48" s="143">
        <v>1789</v>
      </c>
      <c r="E48" s="143">
        <v>1420</v>
      </c>
      <c r="F48" s="143">
        <v>786</v>
      </c>
      <c r="G48" s="144">
        <v>3605</v>
      </c>
      <c r="H48" s="134">
        <v>0.10984743411927878</v>
      </c>
      <c r="I48" s="134">
        <v>0.49625520110957005</v>
      </c>
      <c r="J48" s="134">
        <v>0.39389736477115117</v>
      </c>
      <c r="K48" s="134">
        <v>0.21803051317614425</v>
      </c>
      <c r="L48" s="61">
        <v>1</v>
      </c>
    </row>
    <row r="49" spans="1:12" x14ac:dyDescent="0.15">
      <c r="A49" s="180"/>
      <c r="B49" s="53" t="s">
        <v>15</v>
      </c>
      <c r="C49" s="145">
        <v>846</v>
      </c>
      <c r="D49" s="145">
        <v>3630</v>
      </c>
      <c r="E49" s="145">
        <v>2493</v>
      </c>
      <c r="F49" s="145">
        <v>1221</v>
      </c>
      <c r="G49" s="146">
        <v>6969</v>
      </c>
      <c r="H49" s="135">
        <v>0.12139474817046922</v>
      </c>
      <c r="I49" s="135">
        <v>0.52087817477399911</v>
      </c>
      <c r="J49" s="135">
        <v>0.35772707705553164</v>
      </c>
      <c r="K49" s="135">
        <v>0.17520447696943608</v>
      </c>
      <c r="L49" s="61">
        <v>1</v>
      </c>
    </row>
    <row r="50" spans="1:12" s="50" customFormat="1" ht="13.5" customHeight="1" outlineLevel="1" x14ac:dyDescent="0.15">
      <c r="A50" s="175" t="s">
        <v>58</v>
      </c>
      <c r="B50" s="46" t="s">
        <v>13</v>
      </c>
      <c r="C50" s="106">
        <v>199</v>
      </c>
      <c r="D50" s="106">
        <v>832</v>
      </c>
      <c r="E50" s="106">
        <v>565</v>
      </c>
      <c r="F50" s="106">
        <v>244</v>
      </c>
      <c r="G50" s="121">
        <v>1596</v>
      </c>
      <c r="H50" s="130">
        <v>0.12468671679197994</v>
      </c>
      <c r="I50" s="130">
        <v>0.52130325814536338</v>
      </c>
      <c r="J50" s="130">
        <v>0.35401002506265666</v>
      </c>
      <c r="K50" s="130">
        <v>0.15288220551378445</v>
      </c>
      <c r="L50" s="61">
        <v>1</v>
      </c>
    </row>
    <row r="51" spans="1:12" s="50" customFormat="1" outlineLevel="1" x14ac:dyDescent="0.15">
      <c r="A51" s="176"/>
      <c r="B51" s="48" t="s">
        <v>14</v>
      </c>
      <c r="C51" s="108">
        <v>185</v>
      </c>
      <c r="D51" s="108">
        <v>866</v>
      </c>
      <c r="E51" s="108">
        <v>701</v>
      </c>
      <c r="F51" s="108">
        <v>406</v>
      </c>
      <c r="G51" s="123">
        <v>1752</v>
      </c>
      <c r="H51" s="131">
        <v>0.10559360730593607</v>
      </c>
      <c r="I51" s="131">
        <v>0.49429223744292239</v>
      </c>
      <c r="J51" s="131">
        <v>0.40011415525114158</v>
      </c>
      <c r="K51" s="131">
        <v>0.2317351598173516</v>
      </c>
      <c r="L51" s="61">
        <v>1</v>
      </c>
    </row>
    <row r="52" spans="1:12" s="50" customFormat="1" outlineLevel="1" x14ac:dyDescent="0.15">
      <c r="A52" s="177"/>
      <c r="B52" s="49" t="s">
        <v>15</v>
      </c>
      <c r="C52" s="110">
        <v>384</v>
      </c>
      <c r="D52" s="110">
        <v>1698</v>
      </c>
      <c r="E52" s="110">
        <v>1266</v>
      </c>
      <c r="F52" s="110">
        <v>650</v>
      </c>
      <c r="G52" s="125">
        <v>3348</v>
      </c>
      <c r="H52" s="132">
        <v>0.11469534050179211</v>
      </c>
      <c r="I52" s="132">
        <v>0.50716845878136196</v>
      </c>
      <c r="J52" s="132">
        <v>0.37813620071684589</v>
      </c>
      <c r="K52" s="132">
        <v>0.19414575866188769</v>
      </c>
      <c r="L52" s="61">
        <v>1</v>
      </c>
    </row>
    <row r="53" spans="1:12" s="50" customFormat="1" ht="13.5" customHeight="1" outlineLevel="1" x14ac:dyDescent="0.15">
      <c r="A53" s="175" t="s">
        <v>59</v>
      </c>
      <c r="B53" s="46" t="s">
        <v>13</v>
      </c>
      <c r="C53" s="106">
        <v>137</v>
      </c>
      <c r="D53" s="106">
        <v>581</v>
      </c>
      <c r="E53" s="106">
        <v>356</v>
      </c>
      <c r="F53" s="106">
        <v>169</v>
      </c>
      <c r="G53" s="121">
        <v>1074</v>
      </c>
      <c r="H53" s="130">
        <v>0.12756052141527002</v>
      </c>
      <c r="I53" s="130">
        <v>0.54096834264432025</v>
      </c>
      <c r="J53" s="130">
        <v>0.33147113594040967</v>
      </c>
      <c r="K53" s="130">
        <v>0.15735567970204842</v>
      </c>
      <c r="L53" s="61">
        <v>1</v>
      </c>
    </row>
    <row r="54" spans="1:12" s="50" customFormat="1" outlineLevel="1" x14ac:dyDescent="0.15">
      <c r="A54" s="176"/>
      <c r="B54" s="48" t="s">
        <v>14</v>
      </c>
      <c r="C54" s="108">
        <v>116</v>
      </c>
      <c r="D54" s="108">
        <v>610</v>
      </c>
      <c r="E54" s="108">
        <v>484</v>
      </c>
      <c r="F54" s="108">
        <v>283</v>
      </c>
      <c r="G54" s="123">
        <v>1210</v>
      </c>
      <c r="H54" s="131">
        <v>9.5867768595041328E-2</v>
      </c>
      <c r="I54" s="131">
        <v>0.50413223140495866</v>
      </c>
      <c r="J54" s="131">
        <v>0.4</v>
      </c>
      <c r="K54" s="131">
        <v>0.23388429752066114</v>
      </c>
      <c r="L54" s="61">
        <v>1</v>
      </c>
    </row>
    <row r="55" spans="1:12" s="50" customFormat="1" outlineLevel="1" x14ac:dyDescent="0.15">
      <c r="A55" s="177"/>
      <c r="B55" s="49" t="s">
        <v>15</v>
      </c>
      <c r="C55" s="110">
        <v>253</v>
      </c>
      <c r="D55" s="110">
        <v>1191</v>
      </c>
      <c r="E55" s="110">
        <v>840</v>
      </c>
      <c r="F55" s="110">
        <v>452</v>
      </c>
      <c r="G55" s="125">
        <v>2284</v>
      </c>
      <c r="H55" s="132">
        <v>0.11077057793345009</v>
      </c>
      <c r="I55" s="132">
        <v>0.52145359019264448</v>
      </c>
      <c r="J55" s="132">
        <v>0.36777583187390545</v>
      </c>
      <c r="K55" s="132">
        <v>0.19789842381786341</v>
      </c>
      <c r="L55" s="61">
        <v>1</v>
      </c>
    </row>
    <row r="56" spans="1:12" s="50" customFormat="1" ht="13.5" customHeight="1" outlineLevel="1" x14ac:dyDescent="0.15">
      <c r="A56" s="175" t="s">
        <v>60</v>
      </c>
      <c r="B56" s="46" t="s">
        <v>13</v>
      </c>
      <c r="C56" s="106">
        <v>139</v>
      </c>
      <c r="D56" s="106">
        <v>647</v>
      </c>
      <c r="E56" s="106">
        <v>360</v>
      </c>
      <c r="F56" s="106">
        <v>165</v>
      </c>
      <c r="G56" s="121">
        <v>1146</v>
      </c>
      <c r="H56" s="130">
        <v>0.1212914485165794</v>
      </c>
      <c r="I56" s="130">
        <v>0.56457242582897038</v>
      </c>
      <c r="J56" s="130">
        <v>0.31413612565445026</v>
      </c>
      <c r="K56" s="130">
        <v>0.14397905759162305</v>
      </c>
      <c r="L56" s="61">
        <v>1</v>
      </c>
    </row>
    <row r="57" spans="1:12" s="50" customFormat="1" outlineLevel="1" x14ac:dyDescent="0.15">
      <c r="A57" s="176"/>
      <c r="B57" s="48" t="s">
        <v>14</v>
      </c>
      <c r="C57" s="108">
        <v>127</v>
      </c>
      <c r="D57" s="108">
        <v>614</v>
      </c>
      <c r="E57" s="108">
        <v>466</v>
      </c>
      <c r="F57" s="108">
        <v>264</v>
      </c>
      <c r="G57" s="123">
        <v>1207</v>
      </c>
      <c r="H57" s="131">
        <v>0.10521955260977631</v>
      </c>
      <c r="I57" s="131">
        <v>0.50869925434962715</v>
      </c>
      <c r="J57" s="131">
        <v>0.38608119304059652</v>
      </c>
      <c r="K57" s="131">
        <v>0.21872410936205469</v>
      </c>
      <c r="L57" s="61">
        <v>1</v>
      </c>
    </row>
    <row r="58" spans="1:12" s="50" customFormat="1" outlineLevel="1" x14ac:dyDescent="0.15">
      <c r="A58" s="177"/>
      <c r="B58" s="49" t="s">
        <v>15</v>
      </c>
      <c r="C58" s="110">
        <v>266</v>
      </c>
      <c r="D58" s="110">
        <v>1261</v>
      </c>
      <c r="E58" s="110">
        <v>826</v>
      </c>
      <c r="F58" s="110">
        <v>429</v>
      </c>
      <c r="G58" s="125">
        <v>2353</v>
      </c>
      <c r="H58" s="132">
        <v>0.11304717382065449</v>
      </c>
      <c r="I58" s="132">
        <v>0.53591160220994472</v>
      </c>
      <c r="J58" s="132">
        <v>0.35104122396940074</v>
      </c>
      <c r="K58" s="132">
        <v>0.18232044198895028</v>
      </c>
      <c r="L58" s="61">
        <v>0.99999999999999989</v>
      </c>
    </row>
    <row r="59" spans="1:12" s="50" customFormat="1" ht="13.5" customHeight="1" outlineLevel="1" x14ac:dyDescent="0.15">
      <c r="A59" s="175" t="s">
        <v>61</v>
      </c>
      <c r="B59" s="46" t="s">
        <v>13</v>
      </c>
      <c r="C59" s="106">
        <v>80</v>
      </c>
      <c r="D59" s="106">
        <v>385</v>
      </c>
      <c r="E59" s="106">
        <v>267</v>
      </c>
      <c r="F59" s="106">
        <v>128</v>
      </c>
      <c r="G59" s="121">
        <v>732</v>
      </c>
      <c r="H59" s="130">
        <v>0.10928961748633879</v>
      </c>
      <c r="I59" s="130">
        <v>0.52595628415300544</v>
      </c>
      <c r="J59" s="130">
        <v>0.36475409836065575</v>
      </c>
      <c r="K59" s="130">
        <v>0.17486338797814208</v>
      </c>
      <c r="L59" s="61">
        <v>1</v>
      </c>
    </row>
    <row r="60" spans="1:12" s="50" customFormat="1" outlineLevel="1" x14ac:dyDescent="0.15">
      <c r="A60" s="176"/>
      <c r="B60" s="48" t="s">
        <v>14</v>
      </c>
      <c r="C60" s="108">
        <v>61</v>
      </c>
      <c r="D60" s="108">
        <v>344</v>
      </c>
      <c r="E60" s="108">
        <v>313</v>
      </c>
      <c r="F60" s="108">
        <v>185</v>
      </c>
      <c r="G60" s="123">
        <v>718</v>
      </c>
      <c r="H60" s="131">
        <v>8.495821727019498E-2</v>
      </c>
      <c r="I60" s="131">
        <v>0.47910863509749302</v>
      </c>
      <c r="J60" s="131">
        <v>0.435933147632312</v>
      </c>
      <c r="K60" s="131">
        <v>0.25766016713091922</v>
      </c>
      <c r="L60" s="61">
        <v>1</v>
      </c>
    </row>
    <row r="61" spans="1:12" s="50" customFormat="1" outlineLevel="1" x14ac:dyDescent="0.15">
      <c r="A61" s="177"/>
      <c r="B61" s="49" t="s">
        <v>15</v>
      </c>
      <c r="C61" s="110">
        <v>141</v>
      </c>
      <c r="D61" s="110">
        <v>729</v>
      </c>
      <c r="E61" s="110">
        <v>580</v>
      </c>
      <c r="F61" s="110">
        <v>313</v>
      </c>
      <c r="G61" s="125">
        <v>1450</v>
      </c>
      <c r="H61" s="132">
        <v>9.7241379310344822E-2</v>
      </c>
      <c r="I61" s="132">
        <v>0.50275862068965516</v>
      </c>
      <c r="J61" s="132">
        <v>0.4</v>
      </c>
      <c r="K61" s="132">
        <v>0.21586206896551724</v>
      </c>
      <c r="L61" s="61">
        <v>1</v>
      </c>
    </row>
    <row r="62" spans="1:12" x14ac:dyDescent="0.15">
      <c r="A62" s="178" t="s">
        <v>34</v>
      </c>
      <c r="B62" s="51" t="s">
        <v>13</v>
      </c>
      <c r="C62" s="114">
        <v>555</v>
      </c>
      <c r="D62" s="114">
        <v>2445</v>
      </c>
      <c r="E62" s="114">
        <v>1548</v>
      </c>
      <c r="F62" s="114">
        <v>706</v>
      </c>
      <c r="G62" s="115">
        <v>4548</v>
      </c>
      <c r="H62" s="133">
        <v>0.12203166226912929</v>
      </c>
      <c r="I62" s="133">
        <v>0.53759894459102897</v>
      </c>
      <c r="J62" s="133">
        <v>0.34036939313984171</v>
      </c>
      <c r="K62" s="133">
        <v>0.15523306948109059</v>
      </c>
      <c r="L62" s="61">
        <v>1</v>
      </c>
    </row>
    <row r="63" spans="1:12" x14ac:dyDescent="0.15">
      <c r="A63" s="179"/>
      <c r="B63" s="52" t="s">
        <v>14</v>
      </c>
      <c r="C63" s="116">
        <v>489</v>
      </c>
      <c r="D63" s="116">
        <v>2434</v>
      </c>
      <c r="E63" s="116">
        <v>1964</v>
      </c>
      <c r="F63" s="116">
        <v>1138</v>
      </c>
      <c r="G63" s="117">
        <v>4887</v>
      </c>
      <c r="H63" s="134">
        <v>0.10006138735420503</v>
      </c>
      <c r="I63" s="134">
        <v>0.49805606711684058</v>
      </c>
      <c r="J63" s="134">
        <v>0.40188254552895436</v>
      </c>
      <c r="K63" s="134">
        <v>0.23286269695109474</v>
      </c>
      <c r="L63" s="61">
        <v>1</v>
      </c>
    </row>
    <row r="64" spans="1:12" x14ac:dyDescent="0.15">
      <c r="A64" s="180"/>
      <c r="B64" s="53" t="s">
        <v>15</v>
      </c>
      <c r="C64" s="118">
        <v>1044</v>
      </c>
      <c r="D64" s="118">
        <v>4879</v>
      </c>
      <c r="E64" s="118">
        <v>3512</v>
      </c>
      <c r="F64" s="118">
        <v>1844</v>
      </c>
      <c r="G64" s="119">
        <v>9435</v>
      </c>
      <c r="H64" s="135">
        <v>0.11065182829888712</v>
      </c>
      <c r="I64" s="135">
        <v>0.51711711711711716</v>
      </c>
      <c r="J64" s="135">
        <v>0.37223105458399575</v>
      </c>
      <c r="K64" s="135">
        <v>0.19544250132485427</v>
      </c>
      <c r="L64" s="61">
        <v>1</v>
      </c>
    </row>
    <row r="65" spans="1:12" x14ac:dyDescent="0.15">
      <c r="A65" s="178" t="s">
        <v>38</v>
      </c>
      <c r="B65" s="51" t="s">
        <v>13</v>
      </c>
      <c r="C65" s="126">
        <v>198</v>
      </c>
      <c r="D65" s="126">
        <v>1124</v>
      </c>
      <c r="E65" s="126">
        <v>770</v>
      </c>
      <c r="F65" s="126">
        <v>328</v>
      </c>
      <c r="G65" s="147">
        <v>2092</v>
      </c>
      <c r="H65" s="133">
        <v>9.4646271510516258E-2</v>
      </c>
      <c r="I65" s="133">
        <v>0.5372848948374761</v>
      </c>
      <c r="J65" s="133">
        <v>0.36806883365200765</v>
      </c>
      <c r="K65" s="133">
        <v>0.15678776290630975</v>
      </c>
      <c r="L65" s="61">
        <v>1</v>
      </c>
    </row>
    <row r="66" spans="1:12" x14ac:dyDescent="0.15">
      <c r="A66" s="179"/>
      <c r="B66" s="52" t="s">
        <v>14</v>
      </c>
      <c r="C66" s="127">
        <v>168</v>
      </c>
      <c r="D66" s="127">
        <v>1178</v>
      </c>
      <c r="E66" s="127">
        <v>1140</v>
      </c>
      <c r="F66" s="127">
        <v>642</v>
      </c>
      <c r="G66" s="116">
        <v>2486</v>
      </c>
      <c r="H66" s="134">
        <v>6.7578439259855183E-2</v>
      </c>
      <c r="I66" s="134">
        <v>0.47385358004827033</v>
      </c>
      <c r="J66" s="134">
        <v>0.45856798069187449</v>
      </c>
      <c r="K66" s="134">
        <v>0.25824617860016091</v>
      </c>
      <c r="L66" s="61">
        <v>1</v>
      </c>
    </row>
    <row r="67" spans="1:12" x14ac:dyDescent="0.15">
      <c r="A67" s="180"/>
      <c r="B67" s="53" t="s">
        <v>15</v>
      </c>
      <c r="C67" s="128">
        <v>366</v>
      </c>
      <c r="D67" s="128">
        <v>2302</v>
      </c>
      <c r="E67" s="128">
        <v>1910</v>
      </c>
      <c r="F67" s="128">
        <v>970</v>
      </c>
      <c r="G67" s="148">
        <v>4578</v>
      </c>
      <c r="H67" s="135">
        <v>7.9947575360419396E-2</v>
      </c>
      <c r="I67" s="135">
        <v>0.50283966797728263</v>
      </c>
      <c r="J67" s="135">
        <v>0.41721275666229796</v>
      </c>
      <c r="K67" s="135">
        <v>0.21188291830493666</v>
      </c>
      <c r="L67" s="61">
        <v>1</v>
      </c>
    </row>
    <row r="68" spans="1:12" x14ac:dyDescent="0.15">
      <c r="A68" s="171" t="s">
        <v>2</v>
      </c>
      <c r="B68" s="54" t="s">
        <v>13</v>
      </c>
      <c r="C68" s="62">
        <f>SUM(C23,C35,C38,C47,C62,C65)</f>
        <v>9080</v>
      </c>
      <c r="D68" s="62">
        <f t="shared" ref="C68:F69" si="0">SUM(D23,D35,D38,D47,D62,D65)</f>
        <v>36665</v>
      </c>
      <c r="E68" s="62">
        <f t="shared" si="0"/>
        <v>17787</v>
      </c>
      <c r="F68" s="62">
        <f t="shared" si="0"/>
        <v>8164</v>
      </c>
      <c r="G68" s="62">
        <f>SUM(C68:E68)</f>
        <v>63532</v>
      </c>
      <c r="H68" s="63">
        <f t="shared" ref="H68:H70" si="1">C68/$G68</f>
        <v>0.14292010325505258</v>
      </c>
      <c r="I68" s="63">
        <f>D68/$G68</f>
        <v>0.57711074733992318</v>
      </c>
      <c r="J68" s="63">
        <f t="shared" ref="J68:K70" si="2">E68/$G68</f>
        <v>0.27996914940502426</v>
      </c>
      <c r="K68" s="63">
        <f t="shared" si="2"/>
        <v>0.12850217213372789</v>
      </c>
      <c r="L68" s="61">
        <f t="shared" ref="L68:L70" si="3">SUM(H68:J68)</f>
        <v>1</v>
      </c>
    </row>
    <row r="69" spans="1:12" x14ac:dyDescent="0.15">
      <c r="A69" s="172"/>
      <c r="B69" s="57" t="s">
        <v>14</v>
      </c>
      <c r="C69" s="58">
        <f t="shared" si="0"/>
        <v>8457</v>
      </c>
      <c r="D69" s="58">
        <f t="shared" si="0"/>
        <v>37558</v>
      </c>
      <c r="E69" s="58">
        <f t="shared" si="0"/>
        <v>23755</v>
      </c>
      <c r="F69" s="58">
        <f t="shared" si="0"/>
        <v>13256</v>
      </c>
      <c r="G69" s="58">
        <f>SUM(C69:E69)</f>
        <v>69770</v>
      </c>
      <c r="H69" s="64">
        <f t="shared" si="1"/>
        <v>0.12121255553963022</v>
      </c>
      <c r="I69" s="64">
        <f>D69/$G69</f>
        <v>0.53831159524150785</v>
      </c>
      <c r="J69" s="64">
        <f t="shared" si="2"/>
        <v>0.34047584921886198</v>
      </c>
      <c r="K69" s="64">
        <f t="shared" si="2"/>
        <v>0.18999570015766087</v>
      </c>
      <c r="L69" s="61">
        <f t="shared" si="3"/>
        <v>1</v>
      </c>
    </row>
    <row r="70" spans="1:12" x14ac:dyDescent="0.15">
      <c r="A70" s="172"/>
      <c r="B70" s="59" t="s">
        <v>15</v>
      </c>
      <c r="C70" s="60">
        <f>SUM(C68:C69)</f>
        <v>17537</v>
      </c>
      <c r="D70" s="60">
        <f>SUM(D68:D69)</f>
        <v>74223</v>
      </c>
      <c r="E70" s="60">
        <f>SUM(E68:E69)</f>
        <v>41542</v>
      </c>
      <c r="F70" s="60">
        <f>SUM(F68:F69)</f>
        <v>21420</v>
      </c>
      <c r="G70" s="60">
        <f t="shared" ref="G70" si="4">SUM(C70:E70)</f>
        <v>133302</v>
      </c>
      <c r="H70" s="65">
        <f t="shared" si="1"/>
        <v>0.13155841622781353</v>
      </c>
      <c r="I70" s="65">
        <f>D70/$G70</f>
        <v>0.55680334878696491</v>
      </c>
      <c r="J70" s="65">
        <f t="shared" si="2"/>
        <v>0.31163823498522153</v>
      </c>
      <c r="K70" s="65">
        <f t="shared" si="2"/>
        <v>0.16068776162398163</v>
      </c>
      <c r="L70" s="61">
        <f t="shared" si="3"/>
        <v>1</v>
      </c>
    </row>
  </sheetData>
  <mergeCells count="24">
    <mergeCell ref="A68:A70"/>
    <mergeCell ref="A1:B1"/>
    <mergeCell ref="A2:A4"/>
    <mergeCell ref="A5:A7"/>
    <mergeCell ref="A8:A10"/>
    <mergeCell ref="A11:A13"/>
    <mergeCell ref="A50:A52"/>
    <mergeCell ref="A53:A55"/>
    <mergeCell ref="A56:A58"/>
    <mergeCell ref="A59:A61"/>
    <mergeCell ref="A65:A67"/>
    <mergeCell ref="A23:A25"/>
    <mergeCell ref="A35:A37"/>
    <mergeCell ref="A38:A40"/>
    <mergeCell ref="A47:A49"/>
    <mergeCell ref="A26:A28"/>
    <mergeCell ref="A14:A16"/>
    <mergeCell ref="A17:A19"/>
    <mergeCell ref="A20:A22"/>
    <mergeCell ref="A62:A64"/>
    <mergeCell ref="A29:A31"/>
    <mergeCell ref="A32:A34"/>
    <mergeCell ref="A41:A43"/>
    <mergeCell ref="A44:A46"/>
  </mergeCells>
  <phoneticPr fontId="2"/>
  <printOptions horizontalCentered="1"/>
  <pageMargins left="0.39370078740157483" right="0.39370078740157483" top="0.59055118110236227" bottom="0" header="0.39370078740157483" footer="0.39370078740157483"/>
  <pageSetup paperSize="9" pageOrder="overThenDown" orientation="portrait" r:id="rId1"/>
  <headerFooter alignWithMargins="0">
    <oddHeader>&amp;L&amp;P / &amp;N&amp;C年少・生産年齢・老年人口割合（町別･年齢3区分別）　&amp;R令和5年3月1日現在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18"/>
  <sheetViews>
    <sheetView tabSelected="1" zoomScale="96" zoomScaleNormal="96" zoomScaleSheetLayoutView="75" workbookViewId="0">
      <pane ySplit="1" topLeftCell="A44" activePane="bottomLeft" state="frozen"/>
      <selection pane="bottomLeft" activeCell="C65" sqref="C65:AB67"/>
    </sheetView>
  </sheetViews>
  <sheetFormatPr defaultColWidth="9" defaultRowHeight="12" outlineLevelRow="1" x14ac:dyDescent="0.15"/>
  <cols>
    <col min="1" max="1" width="10.125" style="86" customWidth="1"/>
    <col min="2" max="2" width="3.875" style="86" customWidth="1"/>
    <col min="3" max="14" width="5.25" style="86" customWidth="1"/>
    <col min="15" max="16" width="6.25" style="86" customWidth="1"/>
    <col min="17" max="17" width="6.25" style="86" bestFit="1" customWidth="1"/>
    <col min="18" max="23" width="5.25" style="86" customWidth="1"/>
    <col min="24" max="24" width="7.125" style="86" bestFit="1" customWidth="1"/>
    <col min="25" max="25" width="6.875" style="86" customWidth="1"/>
    <col min="26" max="28" width="8.375" style="93" customWidth="1"/>
    <col min="29" max="29" width="6.375" style="93" customWidth="1"/>
    <col min="30" max="16384" width="9" style="86"/>
  </cols>
  <sheetData>
    <row r="1" spans="1:29" s="70" customFormat="1" ht="12" customHeight="1" x14ac:dyDescent="0.15">
      <c r="A1" s="190" t="s">
        <v>16</v>
      </c>
      <c r="B1" s="190"/>
      <c r="C1" s="21" t="s">
        <v>62</v>
      </c>
      <c r="D1" s="66" t="s">
        <v>63</v>
      </c>
      <c r="E1" s="21" t="s">
        <v>64</v>
      </c>
      <c r="F1" s="21" t="s">
        <v>65</v>
      </c>
      <c r="G1" s="21" t="s">
        <v>66</v>
      </c>
      <c r="H1" s="21" t="s">
        <v>67</v>
      </c>
      <c r="I1" s="21" t="s">
        <v>68</v>
      </c>
      <c r="J1" s="21" t="s">
        <v>69</v>
      </c>
      <c r="K1" s="21" t="s">
        <v>70</v>
      </c>
      <c r="L1" s="21" t="s">
        <v>71</v>
      </c>
      <c r="M1" s="21" t="s">
        <v>72</v>
      </c>
      <c r="N1" s="21" t="s">
        <v>73</v>
      </c>
      <c r="O1" s="21" t="s">
        <v>74</v>
      </c>
      <c r="P1" s="21" t="s">
        <v>75</v>
      </c>
      <c r="Q1" s="21" t="s">
        <v>76</v>
      </c>
      <c r="R1" s="21" t="s">
        <v>77</v>
      </c>
      <c r="S1" s="21" t="s">
        <v>78</v>
      </c>
      <c r="T1" s="21" t="s">
        <v>79</v>
      </c>
      <c r="U1" s="21" t="s">
        <v>80</v>
      </c>
      <c r="V1" s="21" t="s">
        <v>81</v>
      </c>
      <c r="W1" s="21" t="s">
        <v>17</v>
      </c>
      <c r="X1" s="67" t="s">
        <v>82</v>
      </c>
      <c r="Y1" s="21" t="s">
        <v>18</v>
      </c>
      <c r="Z1" s="68" t="s">
        <v>19</v>
      </c>
      <c r="AA1" s="68" t="s">
        <v>20</v>
      </c>
      <c r="AB1" s="68" t="s">
        <v>21</v>
      </c>
      <c r="AC1" s="69"/>
    </row>
    <row r="2" spans="1:29" s="72" customFormat="1" outlineLevel="1" x14ac:dyDescent="0.15">
      <c r="A2" s="183" t="s">
        <v>45</v>
      </c>
      <c r="B2" s="71" t="s">
        <v>13</v>
      </c>
      <c r="C2" s="106">
        <v>749</v>
      </c>
      <c r="D2" s="106">
        <v>849</v>
      </c>
      <c r="E2" s="106">
        <v>965</v>
      </c>
      <c r="F2" s="106">
        <v>959</v>
      </c>
      <c r="G2" s="106">
        <v>766</v>
      </c>
      <c r="H2" s="106">
        <v>810</v>
      </c>
      <c r="I2" s="106">
        <v>851</v>
      </c>
      <c r="J2" s="106">
        <v>1035</v>
      </c>
      <c r="K2" s="106">
        <v>1096</v>
      </c>
      <c r="L2" s="106">
        <v>1320</v>
      </c>
      <c r="M2" s="106">
        <v>1247</v>
      </c>
      <c r="N2" s="106">
        <v>1111</v>
      </c>
      <c r="O2" s="106">
        <v>1157</v>
      </c>
      <c r="P2" s="106">
        <v>1191</v>
      </c>
      <c r="Q2" s="106">
        <v>1198</v>
      </c>
      <c r="R2" s="106">
        <v>827</v>
      </c>
      <c r="S2" s="106">
        <v>612</v>
      </c>
      <c r="T2" s="106">
        <v>390</v>
      </c>
      <c r="U2" s="106">
        <v>153</v>
      </c>
      <c r="V2" s="106">
        <v>35</v>
      </c>
      <c r="W2" s="106">
        <v>3</v>
      </c>
      <c r="X2" s="115">
        <v>4409</v>
      </c>
      <c r="Y2" s="149">
        <v>17324</v>
      </c>
      <c r="Z2" s="131">
        <v>0.1479450473331794</v>
      </c>
      <c r="AA2" s="150">
        <v>0.59755252828446082</v>
      </c>
      <c r="AB2" s="150">
        <v>0.25450242438235976</v>
      </c>
      <c r="AC2" s="151">
        <v>1</v>
      </c>
    </row>
    <row r="3" spans="1:29" s="72" customFormat="1" outlineLevel="1" x14ac:dyDescent="0.15">
      <c r="A3" s="184"/>
      <c r="B3" s="73" t="s">
        <v>14</v>
      </c>
      <c r="C3" s="108">
        <v>646</v>
      </c>
      <c r="D3" s="108">
        <v>839</v>
      </c>
      <c r="E3" s="108">
        <v>868</v>
      </c>
      <c r="F3" s="108">
        <v>836</v>
      </c>
      <c r="G3" s="108">
        <v>763</v>
      </c>
      <c r="H3" s="108">
        <v>804</v>
      </c>
      <c r="I3" s="108">
        <v>876</v>
      </c>
      <c r="J3" s="108">
        <v>1068</v>
      </c>
      <c r="K3" s="108">
        <v>1204</v>
      </c>
      <c r="L3" s="108">
        <v>1362</v>
      </c>
      <c r="M3" s="108">
        <v>1416</v>
      </c>
      <c r="N3" s="108">
        <v>1330</v>
      </c>
      <c r="O3" s="108">
        <v>1297</v>
      </c>
      <c r="P3" s="108">
        <v>1228</v>
      </c>
      <c r="Q3" s="108">
        <v>1465</v>
      </c>
      <c r="R3" s="108">
        <v>1106</v>
      </c>
      <c r="S3" s="108">
        <v>947</v>
      </c>
      <c r="T3" s="108">
        <v>774</v>
      </c>
      <c r="U3" s="108">
        <v>447</v>
      </c>
      <c r="V3" s="108">
        <v>170</v>
      </c>
      <c r="W3" s="108">
        <v>30</v>
      </c>
      <c r="X3" s="117">
        <v>6167</v>
      </c>
      <c r="Y3" s="152">
        <v>19476</v>
      </c>
      <c r="Z3" s="131">
        <v>0.12081536249743274</v>
      </c>
      <c r="AA3" s="131">
        <v>0.56253850893407276</v>
      </c>
      <c r="AB3" s="131">
        <v>0.31664612856849456</v>
      </c>
      <c r="AC3" s="153">
        <v>1</v>
      </c>
    </row>
    <row r="4" spans="1:29" s="72" customFormat="1" outlineLevel="1" x14ac:dyDescent="0.15">
      <c r="A4" s="185"/>
      <c r="B4" s="74" t="s">
        <v>15</v>
      </c>
      <c r="C4" s="110">
        <v>1395</v>
      </c>
      <c r="D4" s="110">
        <v>1688</v>
      </c>
      <c r="E4" s="110">
        <v>1833</v>
      </c>
      <c r="F4" s="110">
        <v>1795</v>
      </c>
      <c r="G4" s="110">
        <v>1529</v>
      </c>
      <c r="H4" s="110">
        <v>1614</v>
      </c>
      <c r="I4" s="110">
        <v>1727</v>
      </c>
      <c r="J4" s="110">
        <v>2103</v>
      </c>
      <c r="K4" s="110">
        <v>2300</v>
      </c>
      <c r="L4" s="110">
        <v>2682</v>
      </c>
      <c r="M4" s="110">
        <v>2663</v>
      </c>
      <c r="N4" s="110">
        <v>2441</v>
      </c>
      <c r="O4" s="110">
        <v>2454</v>
      </c>
      <c r="P4" s="110">
        <v>2419</v>
      </c>
      <c r="Q4" s="110">
        <v>2663</v>
      </c>
      <c r="R4" s="110">
        <v>1933</v>
      </c>
      <c r="S4" s="110">
        <v>1559</v>
      </c>
      <c r="T4" s="110">
        <v>1164</v>
      </c>
      <c r="U4" s="110">
        <v>600</v>
      </c>
      <c r="V4" s="110">
        <v>205</v>
      </c>
      <c r="W4" s="110">
        <v>33</v>
      </c>
      <c r="X4" s="119">
        <v>10576</v>
      </c>
      <c r="Y4" s="154">
        <v>36800</v>
      </c>
      <c r="Z4" s="131">
        <v>0.13358695652173913</v>
      </c>
      <c r="AA4" s="131">
        <v>0.57902173913043475</v>
      </c>
      <c r="AB4" s="131">
        <v>0.28739130434782606</v>
      </c>
      <c r="AC4" s="155">
        <v>0.99999999999999989</v>
      </c>
    </row>
    <row r="5" spans="1:29" s="72" customFormat="1" outlineLevel="1" x14ac:dyDescent="0.15">
      <c r="A5" s="183" t="s">
        <v>44</v>
      </c>
      <c r="B5" s="71" t="s">
        <v>13</v>
      </c>
      <c r="C5" s="120">
        <v>196</v>
      </c>
      <c r="D5" s="120">
        <v>231</v>
      </c>
      <c r="E5" s="120">
        <v>298</v>
      </c>
      <c r="F5" s="120">
        <v>304</v>
      </c>
      <c r="G5" s="120">
        <v>253</v>
      </c>
      <c r="H5" s="120">
        <v>213</v>
      </c>
      <c r="I5" s="120">
        <v>247</v>
      </c>
      <c r="J5" s="120">
        <v>268</v>
      </c>
      <c r="K5" s="120">
        <v>333</v>
      </c>
      <c r="L5" s="120">
        <v>339</v>
      </c>
      <c r="M5" s="120">
        <v>375</v>
      </c>
      <c r="N5" s="120">
        <v>272</v>
      </c>
      <c r="O5" s="120">
        <v>275</v>
      </c>
      <c r="P5" s="120">
        <v>291</v>
      </c>
      <c r="Q5" s="120">
        <v>271</v>
      </c>
      <c r="R5" s="120">
        <v>184</v>
      </c>
      <c r="S5" s="120">
        <v>144</v>
      </c>
      <c r="T5" s="120">
        <v>87</v>
      </c>
      <c r="U5" s="120">
        <v>23</v>
      </c>
      <c r="V5" s="120">
        <v>8</v>
      </c>
      <c r="W5" s="120">
        <v>0</v>
      </c>
      <c r="X5" s="114">
        <v>1008</v>
      </c>
      <c r="Y5" s="149">
        <v>4612</v>
      </c>
      <c r="Z5" s="150">
        <v>0.15719861231569818</v>
      </c>
      <c r="AA5" s="150">
        <v>0.62424111014744144</v>
      </c>
      <c r="AB5" s="150">
        <v>0.21856027753686036</v>
      </c>
      <c r="AC5" s="151">
        <v>0.99999999999999989</v>
      </c>
    </row>
    <row r="6" spans="1:29" s="72" customFormat="1" outlineLevel="1" x14ac:dyDescent="0.15">
      <c r="A6" s="184"/>
      <c r="B6" s="73" t="s">
        <v>14</v>
      </c>
      <c r="C6" s="122">
        <v>198</v>
      </c>
      <c r="D6" s="122">
        <v>258</v>
      </c>
      <c r="E6" s="122">
        <v>293</v>
      </c>
      <c r="F6" s="122">
        <v>281</v>
      </c>
      <c r="G6" s="122">
        <v>253</v>
      </c>
      <c r="H6" s="122">
        <v>216</v>
      </c>
      <c r="I6" s="122">
        <v>216</v>
      </c>
      <c r="J6" s="122">
        <v>270</v>
      </c>
      <c r="K6" s="122">
        <v>321</v>
      </c>
      <c r="L6" s="122">
        <v>344</v>
      </c>
      <c r="M6" s="122">
        <v>383</v>
      </c>
      <c r="N6" s="122">
        <v>261</v>
      </c>
      <c r="O6" s="122">
        <v>287</v>
      </c>
      <c r="P6" s="122">
        <v>291</v>
      </c>
      <c r="Q6" s="122">
        <v>330</v>
      </c>
      <c r="R6" s="122">
        <v>261</v>
      </c>
      <c r="S6" s="122">
        <v>231</v>
      </c>
      <c r="T6" s="122">
        <v>140</v>
      </c>
      <c r="U6" s="122">
        <v>83</v>
      </c>
      <c r="V6" s="122">
        <v>28</v>
      </c>
      <c r="W6" s="122">
        <v>6</v>
      </c>
      <c r="X6" s="116">
        <v>1370</v>
      </c>
      <c r="Y6" s="152">
        <v>4951</v>
      </c>
      <c r="Z6" s="131">
        <v>0.15128256917794386</v>
      </c>
      <c r="AA6" s="131">
        <v>0.57200565542314685</v>
      </c>
      <c r="AB6" s="131">
        <v>0.27671177539890929</v>
      </c>
      <c r="AC6" s="153">
        <v>1</v>
      </c>
    </row>
    <row r="7" spans="1:29" s="72" customFormat="1" outlineLevel="1" x14ac:dyDescent="0.15">
      <c r="A7" s="185"/>
      <c r="B7" s="74" t="s">
        <v>15</v>
      </c>
      <c r="C7" s="124">
        <v>394</v>
      </c>
      <c r="D7" s="124">
        <v>489</v>
      </c>
      <c r="E7" s="124">
        <v>591</v>
      </c>
      <c r="F7" s="124">
        <v>585</v>
      </c>
      <c r="G7" s="124">
        <v>506</v>
      </c>
      <c r="H7" s="124">
        <v>429</v>
      </c>
      <c r="I7" s="124">
        <v>463</v>
      </c>
      <c r="J7" s="124">
        <v>538</v>
      </c>
      <c r="K7" s="124">
        <v>654</v>
      </c>
      <c r="L7" s="124">
        <v>683</v>
      </c>
      <c r="M7" s="124">
        <v>758</v>
      </c>
      <c r="N7" s="124">
        <v>533</v>
      </c>
      <c r="O7" s="124">
        <v>562</v>
      </c>
      <c r="P7" s="124">
        <v>582</v>
      </c>
      <c r="Q7" s="124">
        <v>601</v>
      </c>
      <c r="R7" s="124">
        <v>445</v>
      </c>
      <c r="S7" s="124">
        <v>375</v>
      </c>
      <c r="T7" s="124">
        <v>227</v>
      </c>
      <c r="U7" s="124">
        <v>106</v>
      </c>
      <c r="V7" s="124">
        <v>36</v>
      </c>
      <c r="W7" s="124">
        <v>6</v>
      </c>
      <c r="X7" s="118">
        <v>2378</v>
      </c>
      <c r="Y7" s="154">
        <v>9563</v>
      </c>
      <c r="Z7" s="131">
        <v>0.15413573146502144</v>
      </c>
      <c r="AA7" s="131">
        <v>0.59719753215518145</v>
      </c>
      <c r="AB7" s="131">
        <v>0.24866673637979714</v>
      </c>
      <c r="AC7" s="155">
        <v>1</v>
      </c>
    </row>
    <row r="8" spans="1:29" s="72" customFormat="1" outlineLevel="1" x14ac:dyDescent="0.15">
      <c r="A8" s="183" t="s">
        <v>43</v>
      </c>
      <c r="B8" s="71" t="s">
        <v>13</v>
      </c>
      <c r="C8" s="120">
        <v>95</v>
      </c>
      <c r="D8" s="120">
        <v>123</v>
      </c>
      <c r="E8" s="120">
        <v>136</v>
      </c>
      <c r="F8" s="120">
        <v>119</v>
      </c>
      <c r="G8" s="120">
        <v>96</v>
      </c>
      <c r="H8" s="120">
        <v>111</v>
      </c>
      <c r="I8" s="120">
        <v>142</v>
      </c>
      <c r="J8" s="120">
        <v>142</v>
      </c>
      <c r="K8" s="120">
        <v>186</v>
      </c>
      <c r="L8" s="120">
        <v>201</v>
      </c>
      <c r="M8" s="120">
        <v>153</v>
      </c>
      <c r="N8" s="120">
        <v>161</v>
      </c>
      <c r="O8" s="120">
        <v>199</v>
      </c>
      <c r="P8" s="120">
        <v>186</v>
      </c>
      <c r="Q8" s="120">
        <v>230</v>
      </c>
      <c r="R8" s="120">
        <v>160</v>
      </c>
      <c r="S8" s="120">
        <v>103</v>
      </c>
      <c r="T8" s="120">
        <v>61</v>
      </c>
      <c r="U8" s="120">
        <v>22</v>
      </c>
      <c r="V8" s="120">
        <v>4</v>
      </c>
      <c r="W8" s="120">
        <v>0</v>
      </c>
      <c r="X8" s="114">
        <v>766</v>
      </c>
      <c r="Y8" s="149">
        <v>2630</v>
      </c>
      <c r="Z8" s="150">
        <v>0.13460076045627375</v>
      </c>
      <c r="AA8" s="150">
        <v>0.57414448669201523</v>
      </c>
      <c r="AB8" s="150">
        <v>0.29125475285171104</v>
      </c>
      <c r="AC8" s="151">
        <v>1</v>
      </c>
    </row>
    <row r="9" spans="1:29" s="72" customFormat="1" outlineLevel="1" x14ac:dyDescent="0.15">
      <c r="A9" s="184"/>
      <c r="B9" s="73" t="s">
        <v>14</v>
      </c>
      <c r="C9" s="122">
        <v>101</v>
      </c>
      <c r="D9" s="122">
        <v>125</v>
      </c>
      <c r="E9" s="122">
        <v>100</v>
      </c>
      <c r="F9" s="122">
        <v>117</v>
      </c>
      <c r="G9" s="122">
        <v>109</v>
      </c>
      <c r="H9" s="122">
        <v>95</v>
      </c>
      <c r="I9" s="122">
        <v>123</v>
      </c>
      <c r="J9" s="122">
        <v>125</v>
      </c>
      <c r="K9" s="122">
        <v>172</v>
      </c>
      <c r="L9" s="122">
        <v>181</v>
      </c>
      <c r="M9" s="122">
        <v>163</v>
      </c>
      <c r="N9" s="122">
        <v>188</v>
      </c>
      <c r="O9" s="122">
        <v>184</v>
      </c>
      <c r="P9" s="122">
        <v>199</v>
      </c>
      <c r="Q9" s="122">
        <v>275</v>
      </c>
      <c r="R9" s="122">
        <v>160</v>
      </c>
      <c r="S9" s="122">
        <v>149</v>
      </c>
      <c r="T9" s="122">
        <v>116</v>
      </c>
      <c r="U9" s="122">
        <v>75</v>
      </c>
      <c r="V9" s="122">
        <v>29</v>
      </c>
      <c r="W9" s="122">
        <v>2</v>
      </c>
      <c r="X9" s="116">
        <v>1005</v>
      </c>
      <c r="Y9" s="152">
        <v>2788</v>
      </c>
      <c r="Z9" s="131">
        <v>0.11692969870875179</v>
      </c>
      <c r="AA9" s="131">
        <v>0.52259684361549497</v>
      </c>
      <c r="AB9" s="131">
        <v>0.36047345767575323</v>
      </c>
      <c r="AC9" s="153">
        <v>1</v>
      </c>
    </row>
    <row r="10" spans="1:29" s="72" customFormat="1" outlineLevel="1" x14ac:dyDescent="0.15">
      <c r="A10" s="185"/>
      <c r="B10" s="74" t="s">
        <v>15</v>
      </c>
      <c r="C10" s="124">
        <v>196</v>
      </c>
      <c r="D10" s="124">
        <v>248</v>
      </c>
      <c r="E10" s="124">
        <v>236</v>
      </c>
      <c r="F10" s="124">
        <v>236</v>
      </c>
      <c r="G10" s="124">
        <v>205</v>
      </c>
      <c r="H10" s="124">
        <v>206</v>
      </c>
      <c r="I10" s="124">
        <v>265</v>
      </c>
      <c r="J10" s="124">
        <v>267</v>
      </c>
      <c r="K10" s="124">
        <v>358</v>
      </c>
      <c r="L10" s="124">
        <v>382</v>
      </c>
      <c r="M10" s="124">
        <v>316</v>
      </c>
      <c r="N10" s="124">
        <v>349</v>
      </c>
      <c r="O10" s="124">
        <v>383</v>
      </c>
      <c r="P10" s="124">
        <v>385</v>
      </c>
      <c r="Q10" s="124">
        <v>505</v>
      </c>
      <c r="R10" s="124">
        <v>320</v>
      </c>
      <c r="S10" s="124">
        <v>252</v>
      </c>
      <c r="T10" s="124">
        <v>177</v>
      </c>
      <c r="U10" s="124">
        <v>97</v>
      </c>
      <c r="V10" s="124">
        <v>33</v>
      </c>
      <c r="W10" s="124">
        <v>2</v>
      </c>
      <c r="X10" s="118">
        <v>1771</v>
      </c>
      <c r="Y10" s="154">
        <v>5418</v>
      </c>
      <c r="Z10" s="131">
        <v>0.12550756736803248</v>
      </c>
      <c r="AA10" s="131">
        <v>0.54761904761904767</v>
      </c>
      <c r="AB10" s="131">
        <v>0.3268733850129199</v>
      </c>
      <c r="AC10" s="155">
        <v>1</v>
      </c>
    </row>
    <row r="11" spans="1:29" s="72" customFormat="1" outlineLevel="1" x14ac:dyDescent="0.15">
      <c r="A11" s="183" t="s">
        <v>42</v>
      </c>
      <c r="B11" s="71" t="s">
        <v>13</v>
      </c>
      <c r="C11" s="120">
        <v>32</v>
      </c>
      <c r="D11" s="120">
        <v>55</v>
      </c>
      <c r="E11" s="120">
        <v>71</v>
      </c>
      <c r="F11" s="120">
        <v>66</v>
      </c>
      <c r="G11" s="120">
        <v>63</v>
      </c>
      <c r="H11" s="120">
        <v>49</v>
      </c>
      <c r="I11" s="120">
        <v>50</v>
      </c>
      <c r="J11" s="120">
        <v>92</v>
      </c>
      <c r="K11" s="120">
        <v>102</v>
      </c>
      <c r="L11" s="120">
        <v>77</v>
      </c>
      <c r="M11" s="120">
        <v>132</v>
      </c>
      <c r="N11" s="120">
        <v>148</v>
      </c>
      <c r="O11" s="120">
        <v>153</v>
      </c>
      <c r="P11" s="120">
        <v>162</v>
      </c>
      <c r="Q11" s="120">
        <v>191</v>
      </c>
      <c r="R11" s="120">
        <v>123</v>
      </c>
      <c r="S11" s="120">
        <v>80</v>
      </c>
      <c r="T11" s="120">
        <v>74</v>
      </c>
      <c r="U11" s="120">
        <v>31</v>
      </c>
      <c r="V11" s="120">
        <v>13</v>
      </c>
      <c r="W11" s="120">
        <v>2</v>
      </c>
      <c r="X11" s="114">
        <v>676</v>
      </c>
      <c r="Y11" s="149">
        <v>1766</v>
      </c>
      <c r="Z11" s="150">
        <v>8.9467723669309177E-2</v>
      </c>
      <c r="AA11" s="150">
        <v>0.52774631936579841</v>
      </c>
      <c r="AB11" s="150">
        <v>0.38278595696489243</v>
      </c>
      <c r="AC11" s="151">
        <v>1</v>
      </c>
    </row>
    <row r="12" spans="1:29" s="72" customFormat="1" outlineLevel="1" x14ac:dyDescent="0.15">
      <c r="A12" s="184"/>
      <c r="B12" s="73" t="s">
        <v>14</v>
      </c>
      <c r="C12" s="122">
        <v>34</v>
      </c>
      <c r="D12" s="122">
        <v>73</v>
      </c>
      <c r="E12" s="122">
        <v>76</v>
      </c>
      <c r="F12" s="122">
        <v>69</v>
      </c>
      <c r="G12" s="122">
        <v>72</v>
      </c>
      <c r="H12" s="122">
        <v>57</v>
      </c>
      <c r="I12" s="122">
        <v>54</v>
      </c>
      <c r="J12" s="122">
        <v>76</v>
      </c>
      <c r="K12" s="122">
        <v>75</v>
      </c>
      <c r="L12" s="122">
        <v>108</v>
      </c>
      <c r="M12" s="122">
        <v>134</v>
      </c>
      <c r="N12" s="122">
        <v>162</v>
      </c>
      <c r="O12" s="122">
        <v>142</v>
      </c>
      <c r="P12" s="122">
        <v>146</v>
      </c>
      <c r="Q12" s="122">
        <v>184</v>
      </c>
      <c r="R12" s="122">
        <v>154</v>
      </c>
      <c r="S12" s="122">
        <v>146</v>
      </c>
      <c r="T12" s="122">
        <v>140</v>
      </c>
      <c r="U12" s="122">
        <v>93</v>
      </c>
      <c r="V12" s="122">
        <v>37</v>
      </c>
      <c r="W12" s="122">
        <v>10</v>
      </c>
      <c r="X12" s="116">
        <v>910</v>
      </c>
      <c r="Y12" s="152">
        <v>2042</v>
      </c>
      <c r="Z12" s="131">
        <v>8.9618021547502452E-2</v>
      </c>
      <c r="AA12" s="131">
        <v>0.46474045053868757</v>
      </c>
      <c r="AB12" s="131">
        <v>0.44564152791381001</v>
      </c>
      <c r="AC12" s="153">
        <v>1</v>
      </c>
    </row>
    <row r="13" spans="1:29" s="72" customFormat="1" outlineLevel="1" x14ac:dyDescent="0.15">
      <c r="A13" s="185"/>
      <c r="B13" s="74" t="s">
        <v>15</v>
      </c>
      <c r="C13" s="124">
        <v>66</v>
      </c>
      <c r="D13" s="124">
        <v>128</v>
      </c>
      <c r="E13" s="124">
        <v>147</v>
      </c>
      <c r="F13" s="124">
        <v>135</v>
      </c>
      <c r="G13" s="124">
        <v>135</v>
      </c>
      <c r="H13" s="124">
        <v>106</v>
      </c>
      <c r="I13" s="124">
        <v>104</v>
      </c>
      <c r="J13" s="124">
        <v>168</v>
      </c>
      <c r="K13" s="124">
        <v>177</v>
      </c>
      <c r="L13" s="124">
        <v>185</v>
      </c>
      <c r="M13" s="124">
        <v>266</v>
      </c>
      <c r="N13" s="124">
        <v>310</v>
      </c>
      <c r="O13" s="124">
        <v>295</v>
      </c>
      <c r="P13" s="124">
        <v>308</v>
      </c>
      <c r="Q13" s="124">
        <v>375</v>
      </c>
      <c r="R13" s="124">
        <v>277</v>
      </c>
      <c r="S13" s="124">
        <v>226</v>
      </c>
      <c r="T13" s="124">
        <v>214</v>
      </c>
      <c r="U13" s="124">
        <v>124</v>
      </c>
      <c r="V13" s="124">
        <v>50</v>
      </c>
      <c r="W13" s="124">
        <v>12</v>
      </c>
      <c r="X13" s="118">
        <v>1586</v>
      </c>
      <c r="Y13" s="154">
        <v>3808</v>
      </c>
      <c r="Z13" s="131">
        <v>8.9548319327731093E-2</v>
      </c>
      <c r="AA13" s="131">
        <v>0.49396008403361347</v>
      </c>
      <c r="AB13" s="131">
        <v>0.41649159663865548</v>
      </c>
      <c r="AC13" s="155">
        <v>1</v>
      </c>
    </row>
    <row r="14" spans="1:29" s="72" customFormat="1" outlineLevel="1" x14ac:dyDescent="0.15">
      <c r="A14" s="183" t="s">
        <v>46</v>
      </c>
      <c r="B14" s="71" t="s">
        <v>13</v>
      </c>
      <c r="C14" s="106">
        <v>618</v>
      </c>
      <c r="D14" s="106">
        <v>822</v>
      </c>
      <c r="E14" s="106">
        <v>866</v>
      </c>
      <c r="F14" s="106">
        <v>813</v>
      </c>
      <c r="G14" s="106">
        <v>697</v>
      </c>
      <c r="H14" s="106">
        <v>655</v>
      </c>
      <c r="I14" s="106">
        <v>697</v>
      </c>
      <c r="J14" s="106">
        <v>832</v>
      </c>
      <c r="K14" s="106">
        <v>967</v>
      </c>
      <c r="L14" s="106">
        <v>1032</v>
      </c>
      <c r="M14" s="106">
        <v>1005</v>
      </c>
      <c r="N14" s="106">
        <v>824</v>
      </c>
      <c r="O14" s="106">
        <v>755</v>
      </c>
      <c r="P14" s="106">
        <v>744</v>
      </c>
      <c r="Q14" s="106">
        <v>805</v>
      </c>
      <c r="R14" s="106">
        <v>673</v>
      </c>
      <c r="S14" s="106">
        <v>517</v>
      </c>
      <c r="T14" s="106">
        <v>362</v>
      </c>
      <c r="U14" s="106">
        <v>114</v>
      </c>
      <c r="V14" s="106">
        <v>14</v>
      </c>
      <c r="W14" s="106">
        <v>1</v>
      </c>
      <c r="X14" s="114">
        <v>3230</v>
      </c>
      <c r="Y14" s="149">
        <v>13813</v>
      </c>
      <c r="Z14" s="150">
        <v>0.16694418301599942</v>
      </c>
      <c r="AA14" s="150">
        <v>0.5992181278505756</v>
      </c>
      <c r="AB14" s="150">
        <v>0.23383768913342504</v>
      </c>
      <c r="AC14" s="151">
        <v>1</v>
      </c>
    </row>
    <row r="15" spans="1:29" s="72" customFormat="1" outlineLevel="1" x14ac:dyDescent="0.15">
      <c r="A15" s="184"/>
      <c r="B15" s="73" t="s">
        <v>14</v>
      </c>
      <c r="C15" s="108">
        <v>584</v>
      </c>
      <c r="D15" s="108">
        <v>764</v>
      </c>
      <c r="E15" s="108">
        <v>808</v>
      </c>
      <c r="F15" s="108">
        <v>800</v>
      </c>
      <c r="G15" s="108">
        <v>610</v>
      </c>
      <c r="H15" s="108">
        <v>522</v>
      </c>
      <c r="I15" s="108">
        <v>621</v>
      </c>
      <c r="J15" s="108">
        <v>858</v>
      </c>
      <c r="K15" s="108">
        <v>1006</v>
      </c>
      <c r="L15" s="108">
        <v>1081</v>
      </c>
      <c r="M15" s="108">
        <v>1093</v>
      </c>
      <c r="N15" s="108">
        <v>945</v>
      </c>
      <c r="O15" s="108">
        <v>891</v>
      </c>
      <c r="P15" s="108">
        <v>846</v>
      </c>
      <c r="Q15" s="108">
        <v>997</v>
      </c>
      <c r="R15" s="108">
        <v>860</v>
      </c>
      <c r="S15" s="108">
        <v>739</v>
      </c>
      <c r="T15" s="108">
        <v>462</v>
      </c>
      <c r="U15" s="108">
        <v>228</v>
      </c>
      <c r="V15" s="108">
        <v>78</v>
      </c>
      <c r="W15" s="108">
        <v>14</v>
      </c>
      <c r="X15" s="116">
        <v>4224</v>
      </c>
      <c r="Y15" s="152">
        <v>14807</v>
      </c>
      <c r="Z15" s="131">
        <v>0.14560680759100425</v>
      </c>
      <c r="AA15" s="131">
        <v>0.56912271223070166</v>
      </c>
      <c r="AB15" s="131">
        <v>0.28527048017829404</v>
      </c>
      <c r="AC15" s="153">
        <v>1</v>
      </c>
    </row>
    <row r="16" spans="1:29" s="72" customFormat="1" outlineLevel="1" x14ac:dyDescent="0.15">
      <c r="A16" s="185"/>
      <c r="B16" s="74" t="s">
        <v>15</v>
      </c>
      <c r="C16" s="110">
        <v>1202</v>
      </c>
      <c r="D16" s="110">
        <v>1586</v>
      </c>
      <c r="E16" s="110">
        <v>1674</v>
      </c>
      <c r="F16" s="110">
        <v>1613</v>
      </c>
      <c r="G16" s="110">
        <v>1307</v>
      </c>
      <c r="H16" s="110">
        <v>1177</v>
      </c>
      <c r="I16" s="110">
        <v>1318</v>
      </c>
      <c r="J16" s="110">
        <v>1690</v>
      </c>
      <c r="K16" s="110">
        <v>1973</v>
      </c>
      <c r="L16" s="110">
        <v>2113</v>
      </c>
      <c r="M16" s="110">
        <v>2098</v>
      </c>
      <c r="N16" s="110">
        <v>1769</v>
      </c>
      <c r="O16" s="110">
        <v>1646</v>
      </c>
      <c r="P16" s="110">
        <v>1590</v>
      </c>
      <c r="Q16" s="110">
        <v>1802</v>
      </c>
      <c r="R16" s="110">
        <v>1533</v>
      </c>
      <c r="S16" s="110">
        <v>1256</v>
      </c>
      <c r="T16" s="110">
        <v>824</v>
      </c>
      <c r="U16" s="110">
        <v>342</v>
      </c>
      <c r="V16" s="110">
        <v>92</v>
      </c>
      <c r="W16" s="110">
        <v>15</v>
      </c>
      <c r="X16" s="118">
        <v>7454</v>
      </c>
      <c r="Y16" s="154">
        <v>28620</v>
      </c>
      <c r="Z16" s="131">
        <v>0.15590496156533892</v>
      </c>
      <c r="AA16" s="131">
        <v>0.58364779874213835</v>
      </c>
      <c r="AB16" s="131">
        <v>0.2604472396925227</v>
      </c>
      <c r="AC16" s="155">
        <v>1</v>
      </c>
    </row>
    <row r="17" spans="1:29" s="72" customFormat="1" outlineLevel="1" x14ac:dyDescent="0.15">
      <c r="A17" s="183" t="s">
        <v>40</v>
      </c>
      <c r="B17" s="71" t="s">
        <v>13</v>
      </c>
      <c r="C17" s="120">
        <v>25</v>
      </c>
      <c r="D17" s="120">
        <v>27</v>
      </c>
      <c r="E17" s="120">
        <v>31</v>
      </c>
      <c r="F17" s="120">
        <v>27</v>
      </c>
      <c r="G17" s="120">
        <v>31</v>
      </c>
      <c r="H17" s="120">
        <v>30</v>
      </c>
      <c r="I17" s="120">
        <v>28</v>
      </c>
      <c r="J17" s="120">
        <v>31</v>
      </c>
      <c r="K17" s="120">
        <v>48</v>
      </c>
      <c r="L17" s="120">
        <v>58</v>
      </c>
      <c r="M17" s="120">
        <v>73</v>
      </c>
      <c r="N17" s="120">
        <v>87</v>
      </c>
      <c r="O17" s="120">
        <v>81</v>
      </c>
      <c r="P17" s="120">
        <v>99</v>
      </c>
      <c r="Q17" s="120">
        <v>100</v>
      </c>
      <c r="R17" s="120">
        <v>55</v>
      </c>
      <c r="S17" s="120">
        <v>48</v>
      </c>
      <c r="T17" s="120">
        <v>32</v>
      </c>
      <c r="U17" s="120">
        <v>17</v>
      </c>
      <c r="V17" s="120">
        <v>2</v>
      </c>
      <c r="W17" s="120">
        <v>0</v>
      </c>
      <c r="X17" s="114">
        <v>353</v>
      </c>
      <c r="Y17" s="149">
        <v>930</v>
      </c>
      <c r="Z17" s="150">
        <v>8.924731182795699E-2</v>
      </c>
      <c r="AA17" s="150">
        <v>0.53118279569892468</v>
      </c>
      <c r="AB17" s="150">
        <v>0.37956989247311829</v>
      </c>
      <c r="AC17" s="151">
        <v>1</v>
      </c>
    </row>
    <row r="18" spans="1:29" s="72" customFormat="1" outlineLevel="1" x14ac:dyDescent="0.15">
      <c r="A18" s="184"/>
      <c r="B18" s="73" t="s">
        <v>14</v>
      </c>
      <c r="C18" s="122">
        <v>21</v>
      </c>
      <c r="D18" s="122">
        <v>29</v>
      </c>
      <c r="E18" s="122">
        <v>24</v>
      </c>
      <c r="F18" s="122">
        <v>25</v>
      </c>
      <c r="G18" s="122">
        <v>36</v>
      </c>
      <c r="H18" s="122">
        <v>28</v>
      </c>
      <c r="I18" s="122">
        <v>35</v>
      </c>
      <c r="J18" s="122">
        <v>35</v>
      </c>
      <c r="K18" s="122">
        <v>35</v>
      </c>
      <c r="L18" s="122">
        <v>48</v>
      </c>
      <c r="M18" s="122">
        <v>57</v>
      </c>
      <c r="N18" s="122">
        <v>85</v>
      </c>
      <c r="O18" s="122">
        <v>74</v>
      </c>
      <c r="P18" s="122">
        <v>90</v>
      </c>
      <c r="Q18" s="122">
        <v>98</v>
      </c>
      <c r="R18" s="122">
        <v>83</v>
      </c>
      <c r="S18" s="122">
        <v>79</v>
      </c>
      <c r="T18" s="122">
        <v>68</v>
      </c>
      <c r="U18" s="122">
        <v>42</v>
      </c>
      <c r="V18" s="122">
        <v>12</v>
      </c>
      <c r="W18" s="122">
        <v>2</v>
      </c>
      <c r="X18" s="116">
        <v>474</v>
      </c>
      <c r="Y18" s="152">
        <v>1006</v>
      </c>
      <c r="Z18" s="131">
        <v>7.3558648111332003E-2</v>
      </c>
      <c r="AA18" s="131">
        <v>0.45526838966202782</v>
      </c>
      <c r="AB18" s="131">
        <v>0.47117296222664018</v>
      </c>
      <c r="AC18" s="153">
        <v>1</v>
      </c>
    </row>
    <row r="19" spans="1:29" s="72" customFormat="1" outlineLevel="1" x14ac:dyDescent="0.15">
      <c r="A19" s="185"/>
      <c r="B19" s="74" t="s">
        <v>15</v>
      </c>
      <c r="C19" s="124">
        <v>46</v>
      </c>
      <c r="D19" s="124">
        <v>56</v>
      </c>
      <c r="E19" s="124">
        <v>55</v>
      </c>
      <c r="F19" s="124">
        <v>52</v>
      </c>
      <c r="G19" s="124">
        <v>67</v>
      </c>
      <c r="H19" s="124">
        <v>58</v>
      </c>
      <c r="I19" s="124">
        <v>63</v>
      </c>
      <c r="J19" s="124">
        <v>66</v>
      </c>
      <c r="K19" s="124">
        <v>83</v>
      </c>
      <c r="L19" s="124">
        <v>106</v>
      </c>
      <c r="M19" s="124">
        <v>130</v>
      </c>
      <c r="N19" s="124">
        <v>172</v>
      </c>
      <c r="O19" s="124">
        <v>155</v>
      </c>
      <c r="P19" s="124">
        <v>189</v>
      </c>
      <c r="Q19" s="124">
        <v>198</v>
      </c>
      <c r="R19" s="124">
        <v>138</v>
      </c>
      <c r="S19" s="124">
        <v>127</v>
      </c>
      <c r="T19" s="124">
        <v>100</v>
      </c>
      <c r="U19" s="124">
        <v>59</v>
      </c>
      <c r="V19" s="124">
        <v>14</v>
      </c>
      <c r="W19" s="124">
        <v>2</v>
      </c>
      <c r="X19" s="118">
        <v>827</v>
      </c>
      <c r="Y19" s="154">
        <v>1936</v>
      </c>
      <c r="Z19" s="131">
        <v>8.1095041322314043E-2</v>
      </c>
      <c r="AA19" s="131">
        <v>0.49173553719008267</v>
      </c>
      <c r="AB19" s="131">
        <v>0.42716942148760328</v>
      </c>
      <c r="AC19" s="155">
        <v>1</v>
      </c>
    </row>
    <row r="20" spans="1:29" s="72" customFormat="1" outlineLevel="1" x14ac:dyDescent="0.15">
      <c r="A20" s="183" t="s">
        <v>39</v>
      </c>
      <c r="B20" s="71" t="s">
        <v>13</v>
      </c>
      <c r="C20" s="120">
        <v>101</v>
      </c>
      <c r="D20" s="120">
        <v>101</v>
      </c>
      <c r="E20" s="120">
        <v>95</v>
      </c>
      <c r="F20" s="120">
        <v>92</v>
      </c>
      <c r="G20" s="120">
        <v>70</v>
      </c>
      <c r="H20" s="120">
        <v>103</v>
      </c>
      <c r="I20" s="120">
        <v>105</v>
      </c>
      <c r="J20" s="120">
        <v>123</v>
      </c>
      <c r="K20" s="120">
        <v>143</v>
      </c>
      <c r="L20" s="120">
        <v>159</v>
      </c>
      <c r="M20" s="120">
        <v>147</v>
      </c>
      <c r="N20" s="120">
        <v>161</v>
      </c>
      <c r="O20" s="120">
        <v>191</v>
      </c>
      <c r="P20" s="120">
        <v>226</v>
      </c>
      <c r="Q20" s="120">
        <v>253</v>
      </c>
      <c r="R20" s="120">
        <v>161</v>
      </c>
      <c r="S20" s="120">
        <v>103</v>
      </c>
      <c r="T20" s="120">
        <v>75</v>
      </c>
      <c r="U20" s="120">
        <v>32</v>
      </c>
      <c r="V20" s="120">
        <v>8</v>
      </c>
      <c r="W20" s="120">
        <v>0</v>
      </c>
      <c r="X20" s="114">
        <v>858</v>
      </c>
      <c r="Y20" s="149">
        <v>2449</v>
      </c>
      <c r="Z20" s="150">
        <v>0.12127398938342181</v>
      </c>
      <c r="AA20" s="150">
        <v>0.52837893017558191</v>
      </c>
      <c r="AB20" s="150">
        <v>0.35034708044099633</v>
      </c>
      <c r="AC20" s="151">
        <v>1</v>
      </c>
    </row>
    <row r="21" spans="1:29" s="72" customFormat="1" outlineLevel="1" x14ac:dyDescent="0.15">
      <c r="A21" s="184"/>
      <c r="B21" s="73" t="s">
        <v>14</v>
      </c>
      <c r="C21" s="122">
        <v>87</v>
      </c>
      <c r="D21" s="122">
        <v>102</v>
      </c>
      <c r="E21" s="122">
        <v>99</v>
      </c>
      <c r="F21" s="122">
        <v>85</v>
      </c>
      <c r="G21" s="122">
        <v>95</v>
      </c>
      <c r="H21" s="122">
        <v>85</v>
      </c>
      <c r="I21" s="122">
        <v>109</v>
      </c>
      <c r="J21" s="122">
        <v>132</v>
      </c>
      <c r="K21" s="122">
        <v>139</v>
      </c>
      <c r="L21" s="122">
        <v>138</v>
      </c>
      <c r="M21" s="122">
        <v>153</v>
      </c>
      <c r="N21" s="122">
        <v>184</v>
      </c>
      <c r="O21" s="122">
        <v>207</v>
      </c>
      <c r="P21" s="122">
        <v>229</v>
      </c>
      <c r="Q21" s="122">
        <v>236</v>
      </c>
      <c r="R21" s="122">
        <v>187</v>
      </c>
      <c r="S21" s="122">
        <v>171</v>
      </c>
      <c r="T21" s="122">
        <v>133</v>
      </c>
      <c r="U21" s="122">
        <v>95</v>
      </c>
      <c r="V21" s="122">
        <v>40</v>
      </c>
      <c r="W21" s="122">
        <v>7</v>
      </c>
      <c r="X21" s="116">
        <v>1098</v>
      </c>
      <c r="Y21" s="152">
        <v>2713</v>
      </c>
      <c r="Z21" s="131">
        <v>0.10615554736454109</v>
      </c>
      <c r="AA21" s="131">
        <v>0.48912642830814596</v>
      </c>
      <c r="AB21" s="131">
        <v>0.40471802432731296</v>
      </c>
      <c r="AC21" s="153">
        <v>1</v>
      </c>
    </row>
    <row r="22" spans="1:29" s="72" customFormat="1" outlineLevel="1" x14ac:dyDescent="0.15">
      <c r="A22" s="185"/>
      <c r="B22" s="74" t="s">
        <v>15</v>
      </c>
      <c r="C22" s="124">
        <v>188</v>
      </c>
      <c r="D22" s="124">
        <v>203</v>
      </c>
      <c r="E22" s="124">
        <v>194</v>
      </c>
      <c r="F22" s="124">
        <v>177</v>
      </c>
      <c r="G22" s="124">
        <v>165</v>
      </c>
      <c r="H22" s="124">
        <v>188</v>
      </c>
      <c r="I22" s="124">
        <v>214</v>
      </c>
      <c r="J22" s="124">
        <v>255</v>
      </c>
      <c r="K22" s="124">
        <v>282</v>
      </c>
      <c r="L22" s="124">
        <v>297</v>
      </c>
      <c r="M22" s="124">
        <v>300</v>
      </c>
      <c r="N22" s="124">
        <v>345</v>
      </c>
      <c r="O22" s="124">
        <v>398</v>
      </c>
      <c r="P22" s="124">
        <v>455</v>
      </c>
      <c r="Q22" s="124">
        <v>489</v>
      </c>
      <c r="R22" s="124">
        <v>348</v>
      </c>
      <c r="S22" s="124">
        <v>274</v>
      </c>
      <c r="T22" s="124">
        <v>208</v>
      </c>
      <c r="U22" s="124">
        <v>127</v>
      </c>
      <c r="V22" s="124">
        <v>48</v>
      </c>
      <c r="W22" s="124">
        <v>7</v>
      </c>
      <c r="X22" s="118">
        <v>1956</v>
      </c>
      <c r="Y22" s="154">
        <v>5162</v>
      </c>
      <c r="Z22" s="131">
        <v>0.11332816737698566</v>
      </c>
      <c r="AA22" s="131">
        <v>0.50774893452150327</v>
      </c>
      <c r="AB22" s="131">
        <v>0.37892289810151103</v>
      </c>
      <c r="AC22" s="155">
        <v>1</v>
      </c>
    </row>
    <row r="23" spans="1:29" s="77" customFormat="1" ht="12.75" customHeight="1" x14ac:dyDescent="0.15">
      <c r="A23" s="188" t="s">
        <v>83</v>
      </c>
      <c r="B23" s="75" t="s">
        <v>13</v>
      </c>
      <c r="C23" s="114">
        <v>1816</v>
      </c>
      <c r="D23" s="114">
        <v>2208</v>
      </c>
      <c r="E23" s="114">
        <v>2462</v>
      </c>
      <c r="F23" s="114">
        <v>2380</v>
      </c>
      <c r="G23" s="114">
        <v>1976</v>
      </c>
      <c r="H23" s="114">
        <v>1971</v>
      </c>
      <c r="I23" s="114">
        <v>2120</v>
      </c>
      <c r="J23" s="114">
        <v>2523</v>
      </c>
      <c r="K23" s="114">
        <v>2875</v>
      </c>
      <c r="L23" s="114">
        <v>3186</v>
      </c>
      <c r="M23" s="114">
        <v>3132</v>
      </c>
      <c r="N23" s="114">
        <v>2764</v>
      </c>
      <c r="O23" s="114">
        <v>2811</v>
      </c>
      <c r="P23" s="114">
        <v>2899</v>
      </c>
      <c r="Q23" s="114">
        <v>3048</v>
      </c>
      <c r="R23" s="114">
        <v>2183</v>
      </c>
      <c r="S23" s="114">
        <v>1607</v>
      </c>
      <c r="T23" s="114">
        <v>1081</v>
      </c>
      <c r="U23" s="114">
        <v>392</v>
      </c>
      <c r="V23" s="114">
        <v>84</v>
      </c>
      <c r="W23" s="114">
        <v>6</v>
      </c>
      <c r="X23" s="114">
        <v>11300</v>
      </c>
      <c r="Y23" s="114">
        <v>43524</v>
      </c>
      <c r="Z23" s="156">
        <v>0.14902122966639095</v>
      </c>
      <c r="AA23" s="156">
        <v>0.59135189780351072</v>
      </c>
      <c r="AB23" s="156">
        <v>0.25962687253009836</v>
      </c>
      <c r="AC23" s="76">
        <v>1</v>
      </c>
    </row>
    <row r="24" spans="1:29" s="77" customFormat="1" ht="12" customHeight="1" x14ac:dyDescent="0.15">
      <c r="A24" s="189"/>
      <c r="B24" s="78" t="s">
        <v>14</v>
      </c>
      <c r="C24" s="116">
        <v>1671</v>
      </c>
      <c r="D24" s="116">
        <v>2190</v>
      </c>
      <c r="E24" s="116">
        <v>2268</v>
      </c>
      <c r="F24" s="116">
        <v>2213</v>
      </c>
      <c r="G24" s="116">
        <v>1938</v>
      </c>
      <c r="H24" s="116">
        <v>1807</v>
      </c>
      <c r="I24" s="116">
        <v>2034</v>
      </c>
      <c r="J24" s="116">
        <v>2564</v>
      </c>
      <c r="K24" s="116">
        <v>2952</v>
      </c>
      <c r="L24" s="116">
        <v>3262</v>
      </c>
      <c r="M24" s="116">
        <v>3399</v>
      </c>
      <c r="N24" s="116">
        <v>3155</v>
      </c>
      <c r="O24" s="116">
        <v>3082</v>
      </c>
      <c r="P24" s="116">
        <v>3029</v>
      </c>
      <c r="Q24" s="116">
        <v>3585</v>
      </c>
      <c r="R24" s="116">
        <v>2811</v>
      </c>
      <c r="S24" s="116">
        <v>2462</v>
      </c>
      <c r="T24" s="116">
        <v>1833</v>
      </c>
      <c r="U24" s="116">
        <v>1063</v>
      </c>
      <c r="V24" s="116">
        <v>394</v>
      </c>
      <c r="W24" s="116">
        <v>71</v>
      </c>
      <c r="X24" s="116">
        <v>15248</v>
      </c>
      <c r="Y24" s="116">
        <v>47783</v>
      </c>
      <c r="Z24" s="157">
        <v>0.12826737542640687</v>
      </c>
      <c r="AA24" s="157">
        <v>0.55262331791641384</v>
      </c>
      <c r="AB24" s="157">
        <v>0.31910930665717935</v>
      </c>
      <c r="AC24" s="76">
        <v>1</v>
      </c>
    </row>
    <row r="25" spans="1:29" s="77" customFormat="1" ht="12" customHeight="1" x14ac:dyDescent="0.15">
      <c r="A25" s="189"/>
      <c r="B25" s="79" t="s">
        <v>15</v>
      </c>
      <c r="C25" s="118">
        <v>3487</v>
      </c>
      <c r="D25" s="118">
        <v>4398</v>
      </c>
      <c r="E25" s="118">
        <v>4730</v>
      </c>
      <c r="F25" s="118">
        <v>4593</v>
      </c>
      <c r="G25" s="118">
        <v>3914</v>
      </c>
      <c r="H25" s="118">
        <v>3778</v>
      </c>
      <c r="I25" s="118">
        <v>4154</v>
      </c>
      <c r="J25" s="118">
        <v>5087</v>
      </c>
      <c r="K25" s="118">
        <v>5827</v>
      </c>
      <c r="L25" s="118">
        <v>6448</v>
      </c>
      <c r="M25" s="118">
        <v>6531</v>
      </c>
      <c r="N25" s="118">
        <v>5919</v>
      </c>
      <c r="O25" s="118">
        <v>5893</v>
      </c>
      <c r="P25" s="118">
        <v>5928</v>
      </c>
      <c r="Q25" s="118">
        <v>6633</v>
      </c>
      <c r="R25" s="118">
        <v>4994</v>
      </c>
      <c r="S25" s="118">
        <v>4069</v>
      </c>
      <c r="T25" s="118">
        <v>2914</v>
      </c>
      <c r="U25" s="118">
        <v>1455</v>
      </c>
      <c r="V25" s="118">
        <v>478</v>
      </c>
      <c r="W25" s="118">
        <v>77</v>
      </c>
      <c r="X25" s="118">
        <v>26548</v>
      </c>
      <c r="Y25" s="118">
        <v>91307</v>
      </c>
      <c r="Z25" s="158">
        <v>0.13816027248732299</v>
      </c>
      <c r="AA25" s="158">
        <v>0.57108436373991045</v>
      </c>
      <c r="AB25" s="158">
        <v>0.29075536377276662</v>
      </c>
      <c r="AC25" s="76">
        <v>1</v>
      </c>
    </row>
    <row r="26" spans="1:29" s="72" customFormat="1" outlineLevel="1" x14ac:dyDescent="0.15">
      <c r="A26" s="183" t="s">
        <v>52</v>
      </c>
      <c r="B26" s="71" t="s">
        <v>13</v>
      </c>
      <c r="C26" s="120">
        <v>329</v>
      </c>
      <c r="D26" s="120">
        <v>318</v>
      </c>
      <c r="E26" s="120">
        <v>324</v>
      </c>
      <c r="F26" s="120">
        <v>361</v>
      </c>
      <c r="G26" s="120">
        <v>291</v>
      </c>
      <c r="H26" s="120">
        <v>312</v>
      </c>
      <c r="I26" s="120">
        <v>369</v>
      </c>
      <c r="J26" s="120">
        <v>380</v>
      </c>
      <c r="K26" s="120">
        <v>413</v>
      </c>
      <c r="L26" s="120">
        <v>464</v>
      </c>
      <c r="M26" s="120">
        <v>420</v>
      </c>
      <c r="N26" s="120">
        <v>360</v>
      </c>
      <c r="O26" s="120">
        <v>357</v>
      </c>
      <c r="P26" s="120">
        <v>470</v>
      </c>
      <c r="Q26" s="120">
        <v>638</v>
      </c>
      <c r="R26" s="120">
        <v>408</v>
      </c>
      <c r="S26" s="120">
        <v>253</v>
      </c>
      <c r="T26" s="120">
        <v>115</v>
      </c>
      <c r="U26" s="120">
        <v>50</v>
      </c>
      <c r="V26" s="120">
        <v>12</v>
      </c>
      <c r="W26" s="120">
        <v>1</v>
      </c>
      <c r="X26" s="114">
        <v>1947</v>
      </c>
      <c r="Y26" s="149">
        <v>6645</v>
      </c>
      <c r="Z26" s="150">
        <v>0.14612490594431904</v>
      </c>
      <c r="AA26" s="150">
        <v>0.56087283671933785</v>
      </c>
      <c r="AB26" s="150">
        <v>0.29300225733634311</v>
      </c>
      <c r="AC26" s="151">
        <v>1</v>
      </c>
    </row>
    <row r="27" spans="1:29" s="72" customFormat="1" outlineLevel="1" x14ac:dyDescent="0.15">
      <c r="A27" s="184"/>
      <c r="B27" s="73" t="s">
        <v>14</v>
      </c>
      <c r="C27" s="122">
        <v>307</v>
      </c>
      <c r="D27" s="122">
        <v>317</v>
      </c>
      <c r="E27" s="122">
        <v>270</v>
      </c>
      <c r="F27" s="122">
        <v>286</v>
      </c>
      <c r="G27" s="122">
        <v>270</v>
      </c>
      <c r="H27" s="122">
        <v>319</v>
      </c>
      <c r="I27" s="122">
        <v>387</v>
      </c>
      <c r="J27" s="122">
        <v>404</v>
      </c>
      <c r="K27" s="122">
        <v>431</v>
      </c>
      <c r="L27" s="122">
        <v>472</v>
      </c>
      <c r="M27" s="122">
        <v>441</v>
      </c>
      <c r="N27" s="122">
        <v>389</v>
      </c>
      <c r="O27" s="122">
        <v>421</v>
      </c>
      <c r="P27" s="122">
        <v>544</v>
      </c>
      <c r="Q27" s="122">
        <v>734</v>
      </c>
      <c r="R27" s="122">
        <v>446</v>
      </c>
      <c r="S27" s="122">
        <v>289</v>
      </c>
      <c r="T27" s="122">
        <v>221</v>
      </c>
      <c r="U27" s="122">
        <v>133</v>
      </c>
      <c r="V27" s="122">
        <v>51</v>
      </c>
      <c r="W27" s="122">
        <v>9</v>
      </c>
      <c r="X27" s="116">
        <v>2427</v>
      </c>
      <c r="Y27" s="152">
        <v>7141</v>
      </c>
      <c r="Z27" s="131">
        <v>0.12519255006301638</v>
      </c>
      <c r="AA27" s="131">
        <v>0.53493908416188207</v>
      </c>
      <c r="AB27" s="131">
        <v>0.33986836577510154</v>
      </c>
      <c r="AC27" s="153">
        <v>1</v>
      </c>
    </row>
    <row r="28" spans="1:29" s="72" customFormat="1" outlineLevel="1" x14ac:dyDescent="0.15">
      <c r="A28" s="185"/>
      <c r="B28" s="74" t="s">
        <v>15</v>
      </c>
      <c r="C28" s="124">
        <v>636</v>
      </c>
      <c r="D28" s="124">
        <v>635</v>
      </c>
      <c r="E28" s="124">
        <v>594</v>
      </c>
      <c r="F28" s="124">
        <v>647</v>
      </c>
      <c r="G28" s="124">
        <v>561</v>
      </c>
      <c r="H28" s="124">
        <v>631</v>
      </c>
      <c r="I28" s="124">
        <v>756</v>
      </c>
      <c r="J28" s="124">
        <v>784</v>
      </c>
      <c r="K28" s="124">
        <v>844</v>
      </c>
      <c r="L28" s="124">
        <v>936</v>
      </c>
      <c r="M28" s="124">
        <v>861</v>
      </c>
      <c r="N28" s="124">
        <v>749</v>
      </c>
      <c r="O28" s="124">
        <v>778</v>
      </c>
      <c r="P28" s="124">
        <v>1014</v>
      </c>
      <c r="Q28" s="124">
        <v>1372</v>
      </c>
      <c r="R28" s="124">
        <v>854</v>
      </c>
      <c r="S28" s="124">
        <v>542</v>
      </c>
      <c r="T28" s="124">
        <v>336</v>
      </c>
      <c r="U28" s="124">
        <v>183</v>
      </c>
      <c r="V28" s="124">
        <v>63</v>
      </c>
      <c r="W28" s="124">
        <v>10</v>
      </c>
      <c r="X28" s="118">
        <v>4374</v>
      </c>
      <c r="Y28" s="154">
        <v>13786</v>
      </c>
      <c r="Z28" s="131">
        <v>0.13528217031771361</v>
      </c>
      <c r="AA28" s="131">
        <v>0.54743943130712314</v>
      </c>
      <c r="AB28" s="131">
        <v>0.3172783983751632</v>
      </c>
      <c r="AC28" s="155">
        <v>1</v>
      </c>
    </row>
    <row r="29" spans="1:29" s="72" customFormat="1" outlineLevel="1" x14ac:dyDescent="0.15">
      <c r="A29" s="183" t="s">
        <v>53</v>
      </c>
      <c r="B29" s="71" t="s">
        <v>13</v>
      </c>
      <c r="C29" s="120">
        <v>16</v>
      </c>
      <c r="D29" s="120">
        <v>14</v>
      </c>
      <c r="E29" s="120">
        <v>20</v>
      </c>
      <c r="F29" s="120">
        <v>17</v>
      </c>
      <c r="G29" s="120">
        <v>15</v>
      </c>
      <c r="H29" s="120">
        <v>10</v>
      </c>
      <c r="I29" s="120">
        <v>14</v>
      </c>
      <c r="J29" s="120">
        <v>20</v>
      </c>
      <c r="K29" s="120">
        <v>20</v>
      </c>
      <c r="L29" s="120">
        <v>18</v>
      </c>
      <c r="M29" s="120">
        <v>39</v>
      </c>
      <c r="N29" s="120">
        <v>32</v>
      </c>
      <c r="O29" s="120">
        <v>45</v>
      </c>
      <c r="P29" s="120">
        <v>71</v>
      </c>
      <c r="Q29" s="120">
        <v>50</v>
      </c>
      <c r="R29" s="120">
        <v>36</v>
      </c>
      <c r="S29" s="120">
        <v>31</v>
      </c>
      <c r="T29" s="120">
        <v>10</v>
      </c>
      <c r="U29" s="120">
        <v>9</v>
      </c>
      <c r="V29" s="120">
        <v>2</v>
      </c>
      <c r="W29" s="120">
        <v>0</v>
      </c>
      <c r="X29" s="114">
        <v>209</v>
      </c>
      <c r="Y29" s="149">
        <v>489</v>
      </c>
      <c r="Z29" s="150">
        <v>0.10224948875255624</v>
      </c>
      <c r="AA29" s="150">
        <v>0.47034764826175868</v>
      </c>
      <c r="AB29" s="150">
        <v>0.42740286298568508</v>
      </c>
      <c r="AC29" s="151">
        <v>1</v>
      </c>
    </row>
    <row r="30" spans="1:29" s="72" customFormat="1" outlineLevel="1" x14ac:dyDescent="0.15">
      <c r="A30" s="184"/>
      <c r="B30" s="73" t="s">
        <v>14</v>
      </c>
      <c r="C30" s="122">
        <v>7</v>
      </c>
      <c r="D30" s="122">
        <v>16</v>
      </c>
      <c r="E30" s="122">
        <v>12</v>
      </c>
      <c r="F30" s="122">
        <v>21</v>
      </c>
      <c r="G30" s="122">
        <v>18</v>
      </c>
      <c r="H30" s="122">
        <v>16</v>
      </c>
      <c r="I30" s="122">
        <v>14</v>
      </c>
      <c r="J30" s="122">
        <v>23</v>
      </c>
      <c r="K30" s="122">
        <v>26</v>
      </c>
      <c r="L30" s="122">
        <v>27</v>
      </c>
      <c r="M30" s="122">
        <v>35</v>
      </c>
      <c r="N30" s="122">
        <v>36</v>
      </c>
      <c r="O30" s="122">
        <v>54</v>
      </c>
      <c r="P30" s="122">
        <v>46</v>
      </c>
      <c r="Q30" s="122">
        <v>67</v>
      </c>
      <c r="R30" s="122">
        <v>35</v>
      </c>
      <c r="S30" s="122">
        <v>44</v>
      </c>
      <c r="T30" s="122">
        <v>41</v>
      </c>
      <c r="U30" s="122">
        <v>30</v>
      </c>
      <c r="V30" s="122">
        <v>12</v>
      </c>
      <c r="W30" s="122">
        <v>3</v>
      </c>
      <c r="X30" s="116">
        <v>278</v>
      </c>
      <c r="Y30" s="152">
        <v>583</v>
      </c>
      <c r="Z30" s="131">
        <v>6.0034305317324184E-2</v>
      </c>
      <c r="AA30" s="131">
        <v>0.46312178387650088</v>
      </c>
      <c r="AB30" s="131">
        <v>0.47684391080617494</v>
      </c>
      <c r="AC30" s="153">
        <v>1</v>
      </c>
    </row>
    <row r="31" spans="1:29" s="72" customFormat="1" outlineLevel="1" x14ac:dyDescent="0.15">
      <c r="A31" s="185"/>
      <c r="B31" s="74" t="s">
        <v>15</v>
      </c>
      <c r="C31" s="124">
        <v>23</v>
      </c>
      <c r="D31" s="124">
        <v>30</v>
      </c>
      <c r="E31" s="124">
        <v>32</v>
      </c>
      <c r="F31" s="124">
        <v>38</v>
      </c>
      <c r="G31" s="124">
        <v>33</v>
      </c>
      <c r="H31" s="124">
        <v>26</v>
      </c>
      <c r="I31" s="124">
        <v>28</v>
      </c>
      <c r="J31" s="124">
        <v>43</v>
      </c>
      <c r="K31" s="124">
        <v>46</v>
      </c>
      <c r="L31" s="124">
        <v>45</v>
      </c>
      <c r="M31" s="124">
        <v>74</v>
      </c>
      <c r="N31" s="124">
        <v>68</v>
      </c>
      <c r="O31" s="124">
        <v>99</v>
      </c>
      <c r="P31" s="124">
        <v>117</v>
      </c>
      <c r="Q31" s="124">
        <v>117</v>
      </c>
      <c r="R31" s="124">
        <v>71</v>
      </c>
      <c r="S31" s="124">
        <v>75</v>
      </c>
      <c r="T31" s="124">
        <v>51</v>
      </c>
      <c r="U31" s="124">
        <v>39</v>
      </c>
      <c r="V31" s="124">
        <v>14</v>
      </c>
      <c r="W31" s="124">
        <v>3</v>
      </c>
      <c r="X31" s="118">
        <v>487</v>
      </c>
      <c r="Y31" s="154">
        <v>1072</v>
      </c>
      <c r="Z31" s="131">
        <v>7.929104477611941E-2</v>
      </c>
      <c r="AA31" s="131">
        <v>0.46641791044776121</v>
      </c>
      <c r="AB31" s="131">
        <v>0.45429104477611942</v>
      </c>
      <c r="AC31" s="155">
        <v>1</v>
      </c>
    </row>
    <row r="32" spans="1:29" s="72" customFormat="1" outlineLevel="1" x14ac:dyDescent="0.15">
      <c r="A32" s="183" t="s">
        <v>54</v>
      </c>
      <c r="B32" s="71" t="s">
        <v>13</v>
      </c>
      <c r="C32" s="120">
        <v>18</v>
      </c>
      <c r="D32" s="120">
        <v>28</v>
      </c>
      <c r="E32" s="120">
        <v>31</v>
      </c>
      <c r="F32" s="120">
        <v>20</v>
      </c>
      <c r="G32" s="120">
        <v>23</v>
      </c>
      <c r="H32" s="120">
        <v>23</v>
      </c>
      <c r="I32" s="120">
        <v>18</v>
      </c>
      <c r="J32" s="120">
        <v>26</v>
      </c>
      <c r="K32" s="120">
        <v>27</v>
      </c>
      <c r="L32" s="120">
        <v>28</v>
      </c>
      <c r="M32" s="120">
        <v>49</v>
      </c>
      <c r="N32" s="120">
        <v>43</v>
      </c>
      <c r="O32" s="120">
        <v>53</v>
      </c>
      <c r="P32" s="120">
        <v>48</v>
      </c>
      <c r="Q32" s="120">
        <v>60</v>
      </c>
      <c r="R32" s="120">
        <v>39</v>
      </c>
      <c r="S32" s="120">
        <v>28</v>
      </c>
      <c r="T32" s="120">
        <v>18</v>
      </c>
      <c r="U32" s="120">
        <v>7</v>
      </c>
      <c r="V32" s="120">
        <v>1</v>
      </c>
      <c r="W32" s="120">
        <v>0</v>
      </c>
      <c r="X32" s="114">
        <v>201</v>
      </c>
      <c r="Y32" s="149">
        <v>588</v>
      </c>
      <c r="Z32" s="150">
        <v>0.13095238095238096</v>
      </c>
      <c r="AA32" s="150">
        <v>0.52721088435374153</v>
      </c>
      <c r="AB32" s="150">
        <v>0.34183673469387754</v>
      </c>
      <c r="AC32" s="151">
        <v>1</v>
      </c>
    </row>
    <row r="33" spans="1:29" s="72" customFormat="1" outlineLevel="1" x14ac:dyDescent="0.15">
      <c r="A33" s="184"/>
      <c r="B33" s="73" t="s">
        <v>14</v>
      </c>
      <c r="C33" s="122">
        <v>22</v>
      </c>
      <c r="D33" s="122">
        <v>22</v>
      </c>
      <c r="E33" s="122">
        <v>21</v>
      </c>
      <c r="F33" s="122">
        <v>32</v>
      </c>
      <c r="G33" s="122">
        <v>28</v>
      </c>
      <c r="H33" s="122">
        <v>17</v>
      </c>
      <c r="I33" s="122">
        <v>28</v>
      </c>
      <c r="J33" s="122">
        <v>29</v>
      </c>
      <c r="K33" s="122">
        <v>22</v>
      </c>
      <c r="L33" s="122">
        <v>37</v>
      </c>
      <c r="M33" s="122">
        <v>56</v>
      </c>
      <c r="N33" s="122">
        <v>52</v>
      </c>
      <c r="O33" s="122">
        <v>44</v>
      </c>
      <c r="P33" s="122">
        <v>37</v>
      </c>
      <c r="Q33" s="122">
        <v>60</v>
      </c>
      <c r="R33" s="122">
        <v>49</v>
      </c>
      <c r="S33" s="122">
        <v>45</v>
      </c>
      <c r="T33" s="122">
        <v>43</v>
      </c>
      <c r="U33" s="122">
        <v>16</v>
      </c>
      <c r="V33" s="122">
        <v>7</v>
      </c>
      <c r="W33" s="122">
        <v>0</v>
      </c>
      <c r="X33" s="116">
        <v>257</v>
      </c>
      <c r="Y33" s="152">
        <v>667</v>
      </c>
      <c r="Z33" s="131">
        <v>9.7451274362818585E-2</v>
      </c>
      <c r="AA33" s="131">
        <v>0.51724137931034486</v>
      </c>
      <c r="AB33" s="131">
        <v>0.38530734632683661</v>
      </c>
      <c r="AC33" s="153">
        <v>1</v>
      </c>
    </row>
    <row r="34" spans="1:29" s="72" customFormat="1" outlineLevel="1" x14ac:dyDescent="0.15">
      <c r="A34" s="185"/>
      <c r="B34" s="74" t="s">
        <v>15</v>
      </c>
      <c r="C34" s="124">
        <v>40</v>
      </c>
      <c r="D34" s="124">
        <v>50</v>
      </c>
      <c r="E34" s="124">
        <v>52</v>
      </c>
      <c r="F34" s="124">
        <v>52</v>
      </c>
      <c r="G34" s="124">
        <v>51</v>
      </c>
      <c r="H34" s="124">
        <v>40</v>
      </c>
      <c r="I34" s="124">
        <v>46</v>
      </c>
      <c r="J34" s="124">
        <v>55</v>
      </c>
      <c r="K34" s="124">
        <v>49</v>
      </c>
      <c r="L34" s="124">
        <v>65</v>
      </c>
      <c r="M34" s="124">
        <v>105</v>
      </c>
      <c r="N34" s="124">
        <v>95</v>
      </c>
      <c r="O34" s="124">
        <v>97</v>
      </c>
      <c r="P34" s="124">
        <v>85</v>
      </c>
      <c r="Q34" s="124">
        <v>120</v>
      </c>
      <c r="R34" s="124">
        <v>88</v>
      </c>
      <c r="S34" s="124">
        <v>73</v>
      </c>
      <c r="T34" s="124">
        <v>61</v>
      </c>
      <c r="U34" s="124">
        <v>23</v>
      </c>
      <c r="V34" s="124">
        <v>8</v>
      </c>
      <c r="W34" s="124">
        <v>0</v>
      </c>
      <c r="X34" s="118">
        <v>458</v>
      </c>
      <c r="Y34" s="154">
        <v>1255</v>
      </c>
      <c r="Z34" s="131">
        <v>0.11314741035856574</v>
      </c>
      <c r="AA34" s="131">
        <v>0.52191235059760954</v>
      </c>
      <c r="AB34" s="131">
        <v>0.36494023904382472</v>
      </c>
      <c r="AC34" s="155">
        <v>1</v>
      </c>
    </row>
    <row r="35" spans="1:29" s="77" customFormat="1" ht="12" customHeight="1" x14ac:dyDescent="0.15">
      <c r="A35" s="188" t="s">
        <v>47</v>
      </c>
      <c r="B35" s="75" t="s">
        <v>13</v>
      </c>
      <c r="C35" s="114">
        <v>363</v>
      </c>
      <c r="D35" s="114">
        <v>360</v>
      </c>
      <c r="E35" s="114">
        <v>375</v>
      </c>
      <c r="F35" s="114">
        <v>398</v>
      </c>
      <c r="G35" s="114">
        <v>329</v>
      </c>
      <c r="H35" s="114">
        <v>345</v>
      </c>
      <c r="I35" s="114">
        <v>401</v>
      </c>
      <c r="J35" s="114">
        <v>426</v>
      </c>
      <c r="K35" s="114">
        <v>460</v>
      </c>
      <c r="L35" s="114">
        <v>510</v>
      </c>
      <c r="M35" s="114">
        <v>508</v>
      </c>
      <c r="N35" s="114">
        <v>435</v>
      </c>
      <c r="O35" s="114">
        <v>455</v>
      </c>
      <c r="P35" s="114">
        <v>589</v>
      </c>
      <c r="Q35" s="114">
        <v>748</v>
      </c>
      <c r="R35" s="114">
        <v>483</v>
      </c>
      <c r="S35" s="114">
        <v>312</v>
      </c>
      <c r="T35" s="114">
        <v>143</v>
      </c>
      <c r="U35" s="114">
        <v>66</v>
      </c>
      <c r="V35" s="114">
        <v>15</v>
      </c>
      <c r="W35" s="114">
        <v>1</v>
      </c>
      <c r="X35" s="114">
        <v>2357</v>
      </c>
      <c r="Y35" s="114">
        <v>7722</v>
      </c>
      <c r="Z35" s="156">
        <v>0.14219114219114218</v>
      </c>
      <c r="AA35" s="156">
        <v>0.55257705257705259</v>
      </c>
      <c r="AB35" s="156">
        <v>0.30523180523180521</v>
      </c>
      <c r="AC35" s="76">
        <v>1</v>
      </c>
    </row>
    <row r="36" spans="1:29" s="77" customFormat="1" ht="12" customHeight="1" x14ac:dyDescent="0.15">
      <c r="A36" s="189"/>
      <c r="B36" s="78" t="s">
        <v>14</v>
      </c>
      <c r="C36" s="116">
        <v>336</v>
      </c>
      <c r="D36" s="116">
        <v>355</v>
      </c>
      <c r="E36" s="116">
        <v>303</v>
      </c>
      <c r="F36" s="116">
        <v>339</v>
      </c>
      <c r="G36" s="116">
        <v>316</v>
      </c>
      <c r="H36" s="116">
        <v>352</v>
      </c>
      <c r="I36" s="116">
        <v>429</v>
      </c>
      <c r="J36" s="116">
        <v>456</v>
      </c>
      <c r="K36" s="116">
        <v>479</v>
      </c>
      <c r="L36" s="116">
        <v>536</v>
      </c>
      <c r="M36" s="116">
        <v>532</v>
      </c>
      <c r="N36" s="116">
        <v>477</v>
      </c>
      <c r="O36" s="116">
        <v>519</v>
      </c>
      <c r="P36" s="116">
        <v>627</v>
      </c>
      <c r="Q36" s="116">
        <v>861</v>
      </c>
      <c r="R36" s="116">
        <v>530</v>
      </c>
      <c r="S36" s="116">
        <v>378</v>
      </c>
      <c r="T36" s="116">
        <v>305</v>
      </c>
      <c r="U36" s="116">
        <v>179</v>
      </c>
      <c r="V36" s="116">
        <v>70</v>
      </c>
      <c r="W36" s="116">
        <v>12</v>
      </c>
      <c r="X36" s="116">
        <v>2962</v>
      </c>
      <c r="Y36" s="116">
        <v>8391</v>
      </c>
      <c r="Z36" s="157">
        <v>0.11846025503515671</v>
      </c>
      <c r="AA36" s="157">
        <v>0.52854248599690146</v>
      </c>
      <c r="AB36" s="157">
        <v>0.35299725896794182</v>
      </c>
      <c r="AC36" s="76">
        <v>1</v>
      </c>
    </row>
    <row r="37" spans="1:29" s="77" customFormat="1" ht="12" customHeight="1" x14ac:dyDescent="0.15">
      <c r="A37" s="189"/>
      <c r="B37" s="79" t="s">
        <v>15</v>
      </c>
      <c r="C37" s="118">
        <v>699</v>
      </c>
      <c r="D37" s="118">
        <v>715</v>
      </c>
      <c r="E37" s="118">
        <v>678</v>
      </c>
      <c r="F37" s="118">
        <v>737</v>
      </c>
      <c r="G37" s="118">
        <v>645</v>
      </c>
      <c r="H37" s="118">
        <v>697</v>
      </c>
      <c r="I37" s="118">
        <v>830</v>
      </c>
      <c r="J37" s="118">
        <v>882</v>
      </c>
      <c r="K37" s="118">
        <v>939</v>
      </c>
      <c r="L37" s="118">
        <v>1046</v>
      </c>
      <c r="M37" s="118">
        <v>1040</v>
      </c>
      <c r="N37" s="118">
        <v>912</v>
      </c>
      <c r="O37" s="118">
        <v>974</v>
      </c>
      <c r="P37" s="118">
        <v>1216</v>
      </c>
      <c r="Q37" s="118">
        <v>1609</v>
      </c>
      <c r="R37" s="118">
        <v>1013</v>
      </c>
      <c r="S37" s="118">
        <v>690</v>
      </c>
      <c r="T37" s="118">
        <v>448</v>
      </c>
      <c r="U37" s="118">
        <v>245</v>
      </c>
      <c r="V37" s="118">
        <v>85</v>
      </c>
      <c r="W37" s="118">
        <v>13</v>
      </c>
      <c r="X37" s="118">
        <v>5319</v>
      </c>
      <c r="Y37" s="118">
        <v>16113</v>
      </c>
      <c r="Z37" s="158">
        <v>0.1298330540557314</v>
      </c>
      <c r="AA37" s="158">
        <v>0.54006082045553283</v>
      </c>
      <c r="AB37" s="158">
        <v>0.3301061254887358</v>
      </c>
      <c r="AC37" s="76">
        <v>1</v>
      </c>
    </row>
    <row r="38" spans="1:29" s="77" customFormat="1" ht="12" customHeight="1" collapsed="1" x14ac:dyDescent="0.15">
      <c r="A38" s="188" t="s">
        <v>48</v>
      </c>
      <c r="B38" s="75" t="s">
        <v>13</v>
      </c>
      <c r="C38" s="159">
        <v>66</v>
      </c>
      <c r="D38" s="159">
        <v>115</v>
      </c>
      <c r="E38" s="159">
        <v>112</v>
      </c>
      <c r="F38" s="159">
        <v>114</v>
      </c>
      <c r="G38" s="159">
        <v>75</v>
      </c>
      <c r="H38" s="159">
        <v>84</v>
      </c>
      <c r="I38" s="159">
        <v>85</v>
      </c>
      <c r="J38" s="159">
        <v>126</v>
      </c>
      <c r="K38" s="159">
        <v>110</v>
      </c>
      <c r="L38" s="159">
        <v>151</v>
      </c>
      <c r="M38" s="159">
        <v>149</v>
      </c>
      <c r="N38" s="159">
        <v>145</v>
      </c>
      <c r="O38" s="159">
        <v>211</v>
      </c>
      <c r="P38" s="159">
        <v>202</v>
      </c>
      <c r="Q38" s="159">
        <v>215</v>
      </c>
      <c r="R38" s="159">
        <v>141</v>
      </c>
      <c r="S38" s="159">
        <v>87</v>
      </c>
      <c r="T38" s="159">
        <v>70</v>
      </c>
      <c r="U38" s="159">
        <v>17</v>
      </c>
      <c r="V38" s="159">
        <v>7</v>
      </c>
      <c r="W38" s="159">
        <v>0</v>
      </c>
      <c r="X38" s="114">
        <v>739</v>
      </c>
      <c r="Y38" s="114">
        <v>2282</v>
      </c>
      <c r="Z38" s="156">
        <v>0.12839614373356706</v>
      </c>
      <c r="AA38" s="156">
        <v>0.5477651183172656</v>
      </c>
      <c r="AB38" s="156">
        <v>0.3238387379491674</v>
      </c>
      <c r="AC38" s="76">
        <v>1</v>
      </c>
    </row>
    <row r="39" spans="1:29" s="77" customFormat="1" ht="12" customHeight="1" x14ac:dyDescent="0.15">
      <c r="A39" s="189"/>
      <c r="B39" s="78" t="s">
        <v>14</v>
      </c>
      <c r="C39" s="160">
        <v>86</v>
      </c>
      <c r="D39" s="160">
        <v>94</v>
      </c>
      <c r="E39" s="160">
        <v>101</v>
      </c>
      <c r="F39" s="160">
        <v>112</v>
      </c>
      <c r="G39" s="160">
        <v>90</v>
      </c>
      <c r="H39" s="160">
        <v>70</v>
      </c>
      <c r="I39" s="160">
        <v>84</v>
      </c>
      <c r="J39" s="160">
        <v>137</v>
      </c>
      <c r="K39" s="160">
        <v>128</v>
      </c>
      <c r="L39" s="160">
        <v>128</v>
      </c>
      <c r="M39" s="160">
        <v>176</v>
      </c>
      <c r="N39" s="160">
        <v>176</v>
      </c>
      <c r="O39" s="160">
        <v>215</v>
      </c>
      <c r="P39" s="160">
        <v>224</v>
      </c>
      <c r="Q39" s="160">
        <v>215</v>
      </c>
      <c r="R39" s="160">
        <v>157</v>
      </c>
      <c r="S39" s="160">
        <v>167</v>
      </c>
      <c r="T39" s="160">
        <v>152</v>
      </c>
      <c r="U39" s="160">
        <v>71</v>
      </c>
      <c r="V39" s="160">
        <v>30</v>
      </c>
      <c r="W39" s="160">
        <v>5</v>
      </c>
      <c r="X39" s="116">
        <v>1021</v>
      </c>
      <c r="Y39" s="116">
        <v>2618</v>
      </c>
      <c r="Z39" s="157">
        <v>0.10733384262796028</v>
      </c>
      <c r="AA39" s="157">
        <v>0.50267379679144386</v>
      </c>
      <c r="AB39" s="157">
        <v>0.38999236058059589</v>
      </c>
      <c r="AC39" s="76">
        <v>1</v>
      </c>
    </row>
    <row r="40" spans="1:29" s="77" customFormat="1" ht="12" customHeight="1" x14ac:dyDescent="0.15">
      <c r="A40" s="189"/>
      <c r="B40" s="79" t="s">
        <v>15</v>
      </c>
      <c r="C40" s="161">
        <v>152</v>
      </c>
      <c r="D40" s="161">
        <v>209</v>
      </c>
      <c r="E40" s="161">
        <v>213</v>
      </c>
      <c r="F40" s="161">
        <v>226</v>
      </c>
      <c r="G40" s="161">
        <v>165</v>
      </c>
      <c r="H40" s="161">
        <v>154</v>
      </c>
      <c r="I40" s="161">
        <v>169</v>
      </c>
      <c r="J40" s="161">
        <v>263</v>
      </c>
      <c r="K40" s="161">
        <v>238</v>
      </c>
      <c r="L40" s="161">
        <v>279</v>
      </c>
      <c r="M40" s="161">
        <v>325</v>
      </c>
      <c r="N40" s="161">
        <v>321</v>
      </c>
      <c r="O40" s="161">
        <v>426</v>
      </c>
      <c r="P40" s="161">
        <v>426</v>
      </c>
      <c r="Q40" s="161">
        <v>430</v>
      </c>
      <c r="R40" s="161">
        <v>298</v>
      </c>
      <c r="S40" s="161">
        <v>254</v>
      </c>
      <c r="T40" s="161">
        <v>222</v>
      </c>
      <c r="U40" s="161">
        <v>88</v>
      </c>
      <c r="V40" s="161">
        <v>37</v>
      </c>
      <c r="W40" s="161">
        <v>5</v>
      </c>
      <c r="X40" s="118">
        <v>1760</v>
      </c>
      <c r="Y40" s="118">
        <v>4900</v>
      </c>
      <c r="Z40" s="158">
        <v>0.11714285714285715</v>
      </c>
      <c r="AA40" s="158">
        <v>0.52367346938775505</v>
      </c>
      <c r="AB40" s="158">
        <v>0.35918367346938773</v>
      </c>
      <c r="AC40" s="76">
        <v>1</v>
      </c>
    </row>
    <row r="41" spans="1:29" s="72" customFormat="1" outlineLevel="1" x14ac:dyDescent="0.15">
      <c r="A41" s="183" t="s">
        <v>55</v>
      </c>
      <c r="B41" s="71" t="s">
        <v>13</v>
      </c>
      <c r="C41" s="120">
        <v>114</v>
      </c>
      <c r="D41" s="120">
        <v>133</v>
      </c>
      <c r="E41" s="120">
        <v>118</v>
      </c>
      <c r="F41" s="120">
        <v>118</v>
      </c>
      <c r="G41" s="120">
        <v>104</v>
      </c>
      <c r="H41" s="120">
        <v>93</v>
      </c>
      <c r="I41" s="120">
        <v>130</v>
      </c>
      <c r="J41" s="120">
        <v>125</v>
      </c>
      <c r="K41" s="120">
        <v>162</v>
      </c>
      <c r="L41" s="120">
        <v>151</v>
      </c>
      <c r="M41" s="120">
        <v>182</v>
      </c>
      <c r="N41" s="120">
        <v>166</v>
      </c>
      <c r="O41" s="120">
        <v>205</v>
      </c>
      <c r="P41" s="120">
        <v>227</v>
      </c>
      <c r="Q41" s="120">
        <v>260</v>
      </c>
      <c r="R41" s="120">
        <v>117</v>
      </c>
      <c r="S41" s="120">
        <v>117</v>
      </c>
      <c r="T41" s="120">
        <v>57</v>
      </c>
      <c r="U41" s="120">
        <v>25</v>
      </c>
      <c r="V41" s="120">
        <v>5</v>
      </c>
      <c r="W41" s="120">
        <v>0</v>
      </c>
      <c r="X41" s="114">
        <v>808</v>
      </c>
      <c r="Y41" s="149">
        <v>2609</v>
      </c>
      <c r="Z41" s="150">
        <v>0.1399003449597547</v>
      </c>
      <c r="AA41" s="150">
        <v>0.55040245304714452</v>
      </c>
      <c r="AB41" s="150">
        <v>0.3096972019931008</v>
      </c>
      <c r="AC41" s="151">
        <v>1</v>
      </c>
    </row>
    <row r="42" spans="1:29" s="72" customFormat="1" outlineLevel="1" x14ac:dyDescent="0.15">
      <c r="A42" s="184"/>
      <c r="B42" s="73" t="s">
        <v>14</v>
      </c>
      <c r="C42" s="122">
        <v>103</v>
      </c>
      <c r="D42" s="122">
        <v>109</v>
      </c>
      <c r="E42" s="122">
        <v>112</v>
      </c>
      <c r="F42" s="122">
        <v>128</v>
      </c>
      <c r="G42" s="122">
        <v>105</v>
      </c>
      <c r="H42" s="122">
        <v>97</v>
      </c>
      <c r="I42" s="122">
        <v>111</v>
      </c>
      <c r="J42" s="122">
        <v>135</v>
      </c>
      <c r="K42" s="122">
        <v>152</v>
      </c>
      <c r="L42" s="122">
        <v>140</v>
      </c>
      <c r="M42" s="122">
        <v>156</v>
      </c>
      <c r="N42" s="122">
        <v>190</v>
      </c>
      <c r="O42" s="122">
        <v>182</v>
      </c>
      <c r="P42" s="122">
        <v>220</v>
      </c>
      <c r="Q42" s="122">
        <v>261</v>
      </c>
      <c r="R42" s="122">
        <v>168</v>
      </c>
      <c r="S42" s="122">
        <v>164</v>
      </c>
      <c r="T42" s="122">
        <v>125</v>
      </c>
      <c r="U42" s="122">
        <v>91</v>
      </c>
      <c r="V42" s="122">
        <v>27</v>
      </c>
      <c r="W42" s="122">
        <v>2</v>
      </c>
      <c r="X42" s="116">
        <v>1058</v>
      </c>
      <c r="Y42" s="152">
        <v>2778</v>
      </c>
      <c r="Z42" s="131">
        <v>0.11663066954643629</v>
      </c>
      <c r="AA42" s="131">
        <v>0.50251979841612671</v>
      </c>
      <c r="AB42" s="131">
        <v>0.38084953203743699</v>
      </c>
      <c r="AC42" s="153">
        <v>1</v>
      </c>
    </row>
    <row r="43" spans="1:29" s="72" customFormat="1" outlineLevel="1" x14ac:dyDescent="0.15">
      <c r="A43" s="185"/>
      <c r="B43" s="74" t="s">
        <v>15</v>
      </c>
      <c r="C43" s="124">
        <v>217</v>
      </c>
      <c r="D43" s="124">
        <v>242</v>
      </c>
      <c r="E43" s="124">
        <v>230</v>
      </c>
      <c r="F43" s="124">
        <v>246</v>
      </c>
      <c r="G43" s="124">
        <v>209</v>
      </c>
      <c r="H43" s="124">
        <v>190</v>
      </c>
      <c r="I43" s="124">
        <v>241</v>
      </c>
      <c r="J43" s="124">
        <v>260</v>
      </c>
      <c r="K43" s="124">
        <v>314</v>
      </c>
      <c r="L43" s="124">
        <v>291</v>
      </c>
      <c r="M43" s="124">
        <v>338</v>
      </c>
      <c r="N43" s="124">
        <v>356</v>
      </c>
      <c r="O43" s="124">
        <v>387</v>
      </c>
      <c r="P43" s="124">
        <v>447</v>
      </c>
      <c r="Q43" s="124">
        <v>521</v>
      </c>
      <c r="R43" s="124">
        <v>285</v>
      </c>
      <c r="S43" s="124">
        <v>281</v>
      </c>
      <c r="T43" s="124">
        <v>182</v>
      </c>
      <c r="U43" s="124">
        <v>116</v>
      </c>
      <c r="V43" s="124">
        <v>32</v>
      </c>
      <c r="W43" s="124">
        <v>2</v>
      </c>
      <c r="X43" s="118">
        <v>1866</v>
      </c>
      <c r="Y43" s="154">
        <v>5387</v>
      </c>
      <c r="Z43" s="131">
        <v>0.12790050120660851</v>
      </c>
      <c r="AA43" s="131">
        <v>0.5257100426953778</v>
      </c>
      <c r="AB43" s="131">
        <v>0.34638945609801375</v>
      </c>
      <c r="AC43" s="155">
        <v>1</v>
      </c>
    </row>
    <row r="44" spans="1:29" s="72" customFormat="1" outlineLevel="1" x14ac:dyDescent="0.15">
      <c r="A44" s="183" t="s">
        <v>57</v>
      </c>
      <c r="B44" s="71" t="s">
        <v>13</v>
      </c>
      <c r="C44" s="120">
        <v>24</v>
      </c>
      <c r="D44" s="120">
        <v>33</v>
      </c>
      <c r="E44" s="120">
        <v>28</v>
      </c>
      <c r="F44" s="120">
        <v>28</v>
      </c>
      <c r="G44" s="120">
        <v>22</v>
      </c>
      <c r="H44" s="120">
        <v>19</v>
      </c>
      <c r="I44" s="120">
        <v>28</v>
      </c>
      <c r="J44" s="120">
        <v>48</v>
      </c>
      <c r="K44" s="120">
        <v>41</v>
      </c>
      <c r="L44" s="120">
        <v>43</v>
      </c>
      <c r="M44" s="120">
        <v>38</v>
      </c>
      <c r="N44" s="120">
        <v>72</v>
      </c>
      <c r="O44" s="120">
        <v>66</v>
      </c>
      <c r="P44" s="120">
        <v>72</v>
      </c>
      <c r="Q44" s="120">
        <v>79</v>
      </c>
      <c r="R44" s="120">
        <v>47</v>
      </c>
      <c r="S44" s="120">
        <v>29</v>
      </c>
      <c r="T44" s="120">
        <v>22</v>
      </c>
      <c r="U44" s="120">
        <v>12</v>
      </c>
      <c r="V44" s="120">
        <v>4</v>
      </c>
      <c r="W44" s="120">
        <v>0</v>
      </c>
      <c r="X44" s="114">
        <v>265</v>
      </c>
      <c r="Y44" s="149">
        <v>755</v>
      </c>
      <c r="Z44" s="150">
        <v>0.11258278145695365</v>
      </c>
      <c r="AA44" s="150">
        <v>0.53642384105960261</v>
      </c>
      <c r="AB44" s="150">
        <v>0.35099337748344372</v>
      </c>
      <c r="AC44" s="151">
        <v>1</v>
      </c>
    </row>
    <row r="45" spans="1:29" s="72" customFormat="1" outlineLevel="1" x14ac:dyDescent="0.15">
      <c r="A45" s="184"/>
      <c r="B45" s="73" t="s">
        <v>14</v>
      </c>
      <c r="C45" s="122">
        <v>26</v>
      </c>
      <c r="D45" s="122">
        <v>22</v>
      </c>
      <c r="E45" s="122">
        <v>24</v>
      </c>
      <c r="F45" s="122">
        <v>33</v>
      </c>
      <c r="G45" s="122">
        <v>26</v>
      </c>
      <c r="H45" s="122">
        <v>23</v>
      </c>
      <c r="I45" s="122">
        <v>27</v>
      </c>
      <c r="J45" s="122">
        <v>37</v>
      </c>
      <c r="K45" s="122">
        <v>38</v>
      </c>
      <c r="L45" s="122">
        <v>39</v>
      </c>
      <c r="M45" s="122">
        <v>43</v>
      </c>
      <c r="N45" s="122">
        <v>54</v>
      </c>
      <c r="O45" s="122">
        <v>73</v>
      </c>
      <c r="P45" s="122">
        <v>83</v>
      </c>
      <c r="Q45" s="122">
        <v>70</v>
      </c>
      <c r="R45" s="122">
        <v>52</v>
      </c>
      <c r="S45" s="122">
        <v>54</v>
      </c>
      <c r="T45" s="122">
        <v>51</v>
      </c>
      <c r="U45" s="122">
        <v>37</v>
      </c>
      <c r="V45" s="122">
        <v>14</v>
      </c>
      <c r="W45" s="122">
        <v>1</v>
      </c>
      <c r="X45" s="116">
        <v>362</v>
      </c>
      <c r="Y45" s="152">
        <v>827</v>
      </c>
      <c r="Z45" s="131">
        <v>8.7061668681983076E-2</v>
      </c>
      <c r="AA45" s="131">
        <v>0.47521160822249092</v>
      </c>
      <c r="AB45" s="131">
        <v>0.43772672309552602</v>
      </c>
      <c r="AC45" s="153">
        <v>1</v>
      </c>
    </row>
    <row r="46" spans="1:29" s="72" customFormat="1" outlineLevel="1" x14ac:dyDescent="0.15">
      <c r="A46" s="185"/>
      <c r="B46" s="74" t="s">
        <v>15</v>
      </c>
      <c r="C46" s="124">
        <v>50</v>
      </c>
      <c r="D46" s="124">
        <v>55</v>
      </c>
      <c r="E46" s="124">
        <v>52</v>
      </c>
      <c r="F46" s="124">
        <v>61</v>
      </c>
      <c r="G46" s="124">
        <v>48</v>
      </c>
      <c r="H46" s="124">
        <v>42</v>
      </c>
      <c r="I46" s="124">
        <v>55</v>
      </c>
      <c r="J46" s="124">
        <v>85</v>
      </c>
      <c r="K46" s="124">
        <v>79</v>
      </c>
      <c r="L46" s="124">
        <v>82</v>
      </c>
      <c r="M46" s="124">
        <v>81</v>
      </c>
      <c r="N46" s="124">
        <v>126</v>
      </c>
      <c r="O46" s="124">
        <v>139</v>
      </c>
      <c r="P46" s="124">
        <v>155</v>
      </c>
      <c r="Q46" s="124">
        <v>149</v>
      </c>
      <c r="R46" s="124">
        <v>99</v>
      </c>
      <c r="S46" s="124">
        <v>83</v>
      </c>
      <c r="T46" s="124">
        <v>73</v>
      </c>
      <c r="U46" s="124">
        <v>49</v>
      </c>
      <c r="V46" s="124">
        <v>18</v>
      </c>
      <c r="W46" s="124">
        <v>1</v>
      </c>
      <c r="X46" s="118">
        <v>627</v>
      </c>
      <c r="Y46" s="154">
        <v>1582</v>
      </c>
      <c r="Z46" s="131">
        <v>9.924146649810367E-2</v>
      </c>
      <c r="AA46" s="131">
        <v>0.50442477876106195</v>
      </c>
      <c r="AB46" s="131">
        <v>0.39633375474083438</v>
      </c>
      <c r="AC46" s="155">
        <v>1</v>
      </c>
    </row>
    <row r="47" spans="1:29" s="77" customFormat="1" ht="12" customHeight="1" x14ac:dyDescent="0.15">
      <c r="A47" s="186" t="s">
        <v>49</v>
      </c>
      <c r="B47" s="80" t="s">
        <v>13</v>
      </c>
      <c r="C47" s="162">
        <v>138</v>
      </c>
      <c r="D47" s="162">
        <v>166</v>
      </c>
      <c r="E47" s="162">
        <v>146</v>
      </c>
      <c r="F47" s="162">
        <v>146</v>
      </c>
      <c r="G47" s="162">
        <v>126</v>
      </c>
      <c r="H47" s="162">
        <v>112</v>
      </c>
      <c r="I47" s="162">
        <v>158</v>
      </c>
      <c r="J47" s="162">
        <v>173</v>
      </c>
      <c r="K47" s="162">
        <v>203</v>
      </c>
      <c r="L47" s="162">
        <v>194</v>
      </c>
      <c r="M47" s="162">
        <v>220</v>
      </c>
      <c r="N47" s="162">
        <v>238</v>
      </c>
      <c r="O47" s="162">
        <v>271</v>
      </c>
      <c r="P47" s="162">
        <v>299</v>
      </c>
      <c r="Q47" s="162">
        <v>339</v>
      </c>
      <c r="R47" s="162">
        <v>164</v>
      </c>
      <c r="S47" s="162">
        <v>146</v>
      </c>
      <c r="T47" s="162">
        <v>79</v>
      </c>
      <c r="U47" s="162">
        <v>37</v>
      </c>
      <c r="V47" s="162">
        <v>9</v>
      </c>
      <c r="W47" s="162">
        <v>0</v>
      </c>
      <c r="X47" s="162">
        <v>1073</v>
      </c>
      <c r="Y47" s="162">
        <v>3364</v>
      </c>
      <c r="Z47" s="163">
        <v>0.133769322235434</v>
      </c>
      <c r="AA47" s="163">
        <v>0.54726516052318663</v>
      </c>
      <c r="AB47" s="163">
        <v>0.31896551724137934</v>
      </c>
      <c r="AC47" s="76">
        <v>1</v>
      </c>
    </row>
    <row r="48" spans="1:29" s="77" customFormat="1" ht="12" customHeight="1" x14ac:dyDescent="0.15">
      <c r="A48" s="187"/>
      <c r="B48" s="81" t="s">
        <v>14</v>
      </c>
      <c r="C48" s="164">
        <v>129</v>
      </c>
      <c r="D48" s="164">
        <v>131</v>
      </c>
      <c r="E48" s="164">
        <v>136</v>
      </c>
      <c r="F48" s="164">
        <v>161</v>
      </c>
      <c r="G48" s="164">
        <v>131</v>
      </c>
      <c r="H48" s="164">
        <v>120</v>
      </c>
      <c r="I48" s="164">
        <v>138</v>
      </c>
      <c r="J48" s="164">
        <v>172</v>
      </c>
      <c r="K48" s="164">
        <v>190</v>
      </c>
      <c r="L48" s="164">
        <v>179</v>
      </c>
      <c r="M48" s="164">
        <v>199</v>
      </c>
      <c r="N48" s="164">
        <v>244</v>
      </c>
      <c r="O48" s="164">
        <v>255</v>
      </c>
      <c r="P48" s="164">
        <v>303</v>
      </c>
      <c r="Q48" s="164">
        <v>331</v>
      </c>
      <c r="R48" s="164">
        <v>220</v>
      </c>
      <c r="S48" s="164">
        <v>218</v>
      </c>
      <c r="T48" s="164">
        <v>176</v>
      </c>
      <c r="U48" s="164">
        <v>128</v>
      </c>
      <c r="V48" s="164">
        <v>41</v>
      </c>
      <c r="W48" s="164">
        <v>3</v>
      </c>
      <c r="X48" s="164">
        <v>1420</v>
      </c>
      <c r="Y48" s="164">
        <v>3605</v>
      </c>
      <c r="Z48" s="165">
        <v>0.10984743411927878</v>
      </c>
      <c r="AA48" s="165">
        <v>0.49625520110957005</v>
      </c>
      <c r="AB48" s="165">
        <v>0.39389736477115117</v>
      </c>
      <c r="AC48" s="76">
        <v>1</v>
      </c>
    </row>
    <row r="49" spans="1:29" s="77" customFormat="1" ht="12" customHeight="1" x14ac:dyDescent="0.15">
      <c r="A49" s="187"/>
      <c r="B49" s="82" t="s">
        <v>15</v>
      </c>
      <c r="C49" s="166">
        <v>267</v>
      </c>
      <c r="D49" s="166">
        <v>297</v>
      </c>
      <c r="E49" s="166">
        <v>282</v>
      </c>
      <c r="F49" s="166">
        <v>307</v>
      </c>
      <c r="G49" s="166">
        <v>257</v>
      </c>
      <c r="H49" s="166">
        <v>232</v>
      </c>
      <c r="I49" s="166">
        <v>296</v>
      </c>
      <c r="J49" s="166">
        <v>345</v>
      </c>
      <c r="K49" s="166">
        <v>393</v>
      </c>
      <c r="L49" s="166">
        <v>373</v>
      </c>
      <c r="M49" s="166">
        <v>419</v>
      </c>
      <c r="N49" s="166">
        <v>482</v>
      </c>
      <c r="O49" s="166">
        <v>526</v>
      </c>
      <c r="P49" s="166">
        <v>602</v>
      </c>
      <c r="Q49" s="166">
        <v>670</v>
      </c>
      <c r="R49" s="166">
        <v>384</v>
      </c>
      <c r="S49" s="166">
        <v>364</v>
      </c>
      <c r="T49" s="166">
        <v>255</v>
      </c>
      <c r="U49" s="166">
        <v>165</v>
      </c>
      <c r="V49" s="166">
        <v>50</v>
      </c>
      <c r="W49" s="166">
        <v>3</v>
      </c>
      <c r="X49" s="166">
        <v>2493</v>
      </c>
      <c r="Y49" s="166">
        <v>6969</v>
      </c>
      <c r="Z49" s="167">
        <v>0.12139474817046922</v>
      </c>
      <c r="AA49" s="167">
        <v>0.52087817477399911</v>
      </c>
      <c r="AB49" s="167">
        <v>0.35772707705553164</v>
      </c>
      <c r="AC49" s="76">
        <v>1</v>
      </c>
    </row>
    <row r="50" spans="1:29" s="72" customFormat="1" ht="12" customHeight="1" outlineLevel="1" x14ac:dyDescent="0.15">
      <c r="A50" s="175" t="s">
        <v>58</v>
      </c>
      <c r="B50" s="71" t="s">
        <v>13</v>
      </c>
      <c r="C50" s="120">
        <v>55</v>
      </c>
      <c r="D50" s="120">
        <v>69</v>
      </c>
      <c r="E50" s="120">
        <v>75</v>
      </c>
      <c r="F50" s="120">
        <v>74</v>
      </c>
      <c r="G50" s="120">
        <v>54</v>
      </c>
      <c r="H50" s="120">
        <v>62</v>
      </c>
      <c r="I50" s="120">
        <v>67</v>
      </c>
      <c r="J50" s="120">
        <v>68</v>
      </c>
      <c r="K50" s="120">
        <v>92</v>
      </c>
      <c r="L50" s="120">
        <v>101</v>
      </c>
      <c r="M50" s="120">
        <v>88</v>
      </c>
      <c r="N50" s="120">
        <v>108</v>
      </c>
      <c r="O50" s="120">
        <v>118</v>
      </c>
      <c r="P50" s="120">
        <v>152</v>
      </c>
      <c r="Q50" s="120">
        <v>169</v>
      </c>
      <c r="R50" s="120">
        <v>93</v>
      </c>
      <c r="S50" s="120">
        <v>65</v>
      </c>
      <c r="T50" s="120">
        <v>62</v>
      </c>
      <c r="U50" s="120">
        <v>21</v>
      </c>
      <c r="V50" s="120">
        <v>3</v>
      </c>
      <c r="W50" s="120">
        <v>0</v>
      </c>
      <c r="X50" s="114">
        <v>565</v>
      </c>
      <c r="Y50" s="149">
        <v>1596</v>
      </c>
      <c r="Z50" s="150">
        <v>0.12468671679197994</v>
      </c>
      <c r="AA50" s="150">
        <v>0.52130325814536338</v>
      </c>
      <c r="AB50" s="150">
        <v>0.35401002506265666</v>
      </c>
      <c r="AC50" s="151">
        <v>1</v>
      </c>
    </row>
    <row r="51" spans="1:29" s="72" customFormat="1" outlineLevel="1" x14ac:dyDescent="0.15">
      <c r="A51" s="176"/>
      <c r="B51" s="73" t="s">
        <v>14</v>
      </c>
      <c r="C51" s="122">
        <v>44</v>
      </c>
      <c r="D51" s="122">
        <v>70</v>
      </c>
      <c r="E51" s="122">
        <v>71</v>
      </c>
      <c r="F51" s="122">
        <v>63</v>
      </c>
      <c r="G51" s="122">
        <v>59</v>
      </c>
      <c r="H51" s="122">
        <v>43</v>
      </c>
      <c r="I51" s="122">
        <v>63</v>
      </c>
      <c r="J51" s="122">
        <v>70</v>
      </c>
      <c r="K51" s="122">
        <v>103</v>
      </c>
      <c r="L51" s="122">
        <v>101</v>
      </c>
      <c r="M51" s="122">
        <v>104</v>
      </c>
      <c r="N51" s="122">
        <v>109</v>
      </c>
      <c r="O51" s="122">
        <v>151</v>
      </c>
      <c r="P51" s="122">
        <v>132</v>
      </c>
      <c r="Q51" s="122">
        <v>163</v>
      </c>
      <c r="R51" s="122">
        <v>123</v>
      </c>
      <c r="S51" s="122">
        <v>95</v>
      </c>
      <c r="T51" s="122">
        <v>93</v>
      </c>
      <c r="U51" s="122">
        <v>58</v>
      </c>
      <c r="V51" s="122">
        <v>31</v>
      </c>
      <c r="W51" s="122">
        <v>6</v>
      </c>
      <c r="X51" s="116">
        <v>701</v>
      </c>
      <c r="Y51" s="152">
        <v>1752</v>
      </c>
      <c r="Z51" s="131">
        <v>0.10559360730593607</v>
      </c>
      <c r="AA51" s="131">
        <v>0.49429223744292239</v>
      </c>
      <c r="AB51" s="131">
        <v>0.40011415525114158</v>
      </c>
      <c r="AC51" s="153">
        <v>1</v>
      </c>
    </row>
    <row r="52" spans="1:29" s="72" customFormat="1" outlineLevel="1" x14ac:dyDescent="0.15">
      <c r="A52" s="177"/>
      <c r="B52" s="74" t="s">
        <v>15</v>
      </c>
      <c r="C52" s="124">
        <v>99</v>
      </c>
      <c r="D52" s="124">
        <v>139</v>
      </c>
      <c r="E52" s="124">
        <v>146</v>
      </c>
      <c r="F52" s="124">
        <v>137</v>
      </c>
      <c r="G52" s="124">
        <v>113</v>
      </c>
      <c r="H52" s="124">
        <v>105</v>
      </c>
      <c r="I52" s="124">
        <v>130</v>
      </c>
      <c r="J52" s="124">
        <v>138</v>
      </c>
      <c r="K52" s="124">
        <v>195</v>
      </c>
      <c r="L52" s="124">
        <v>202</v>
      </c>
      <c r="M52" s="124">
        <v>192</v>
      </c>
      <c r="N52" s="124">
        <v>217</v>
      </c>
      <c r="O52" s="124">
        <v>269</v>
      </c>
      <c r="P52" s="124">
        <v>284</v>
      </c>
      <c r="Q52" s="124">
        <v>332</v>
      </c>
      <c r="R52" s="124">
        <v>216</v>
      </c>
      <c r="S52" s="124">
        <v>160</v>
      </c>
      <c r="T52" s="124">
        <v>155</v>
      </c>
      <c r="U52" s="124">
        <v>79</v>
      </c>
      <c r="V52" s="124">
        <v>34</v>
      </c>
      <c r="W52" s="124">
        <v>6</v>
      </c>
      <c r="X52" s="118">
        <v>1266</v>
      </c>
      <c r="Y52" s="154">
        <v>3348</v>
      </c>
      <c r="Z52" s="131">
        <v>0.11469534050179211</v>
      </c>
      <c r="AA52" s="131">
        <v>0.50716845878136196</v>
      </c>
      <c r="AB52" s="131">
        <v>0.37813620071684589</v>
      </c>
      <c r="AC52" s="155">
        <v>1</v>
      </c>
    </row>
    <row r="53" spans="1:29" s="72" customFormat="1" ht="12" customHeight="1" outlineLevel="1" x14ac:dyDescent="0.15">
      <c r="A53" s="175" t="s">
        <v>59</v>
      </c>
      <c r="B53" s="71" t="s">
        <v>13</v>
      </c>
      <c r="C53" s="106">
        <v>34</v>
      </c>
      <c r="D53" s="106">
        <v>45</v>
      </c>
      <c r="E53" s="106">
        <v>58</v>
      </c>
      <c r="F53" s="106">
        <v>40</v>
      </c>
      <c r="G53" s="106">
        <v>31</v>
      </c>
      <c r="H53" s="106">
        <v>53</v>
      </c>
      <c r="I53" s="106">
        <v>35</v>
      </c>
      <c r="J53" s="106">
        <v>57</v>
      </c>
      <c r="K53" s="106">
        <v>67</v>
      </c>
      <c r="L53" s="106">
        <v>75</v>
      </c>
      <c r="M53" s="106">
        <v>67</v>
      </c>
      <c r="N53" s="106">
        <v>70</v>
      </c>
      <c r="O53" s="106">
        <v>86</v>
      </c>
      <c r="P53" s="106">
        <v>95</v>
      </c>
      <c r="Q53" s="106">
        <v>92</v>
      </c>
      <c r="R53" s="106">
        <v>65</v>
      </c>
      <c r="S53" s="106">
        <v>54</v>
      </c>
      <c r="T53" s="106">
        <v>31</v>
      </c>
      <c r="U53" s="106">
        <v>17</v>
      </c>
      <c r="V53" s="106">
        <v>2</v>
      </c>
      <c r="W53" s="106">
        <v>0</v>
      </c>
      <c r="X53" s="114">
        <v>356</v>
      </c>
      <c r="Y53" s="149">
        <v>1074</v>
      </c>
      <c r="Z53" s="150">
        <v>0.12756052141527002</v>
      </c>
      <c r="AA53" s="150">
        <v>0.54096834264432025</v>
      </c>
      <c r="AB53" s="150">
        <v>0.33147113594040967</v>
      </c>
      <c r="AC53" s="151">
        <v>1</v>
      </c>
    </row>
    <row r="54" spans="1:29" s="72" customFormat="1" outlineLevel="1" x14ac:dyDescent="0.15">
      <c r="A54" s="176"/>
      <c r="B54" s="73" t="s">
        <v>14</v>
      </c>
      <c r="C54" s="108">
        <v>38</v>
      </c>
      <c r="D54" s="108">
        <v>32</v>
      </c>
      <c r="E54" s="108">
        <v>46</v>
      </c>
      <c r="F54" s="108">
        <v>40</v>
      </c>
      <c r="G54" s="108">
        <v>35</v>
      </c>
      <c r="H54" s="108">
        <v>33</v>
      </c>
      <c r="I54" s="108">
        <v>60</v>
      </c>
      <c r="J54" s="108">
        <v>42</v>
      </c>
      <c r="K54" s="108">
        <v>71</v>
      </c>
      <c r="L54" s="108">
        <v>80</v>
      </c>
      <c r="M54" s="108">
        <v>67</v>
      </c>
      <c r="N54" s="108">
        <v>76</v>
      </c>
      <c r="O54" s="108">
        <v>106</v>
      </c>
      <c r="P54" s="108">
        <v>100</v>
      </c>
      <c r="Q54" s="108">
        <v>101</v>
      </c>
      <c r="R54" s="108">
        <v>80</v>
      </c>
      <c r="S54" s="108">
        <v>71</v>
      </c>
      <c r="T54" s="108">
        <v>58</v>
      </c>
      <c r="U54" s="108">
        <v>56</v>
      </c>
      <c r="V54" s="108">
        <v>16</v>
      </c>
      <c r="W54" s="108">
        <v>2</v>
      </c>
      <c r="X54" s="116">
        <v>484</v>
      </c>
      <c r="Y54" s="152">
        <v>1210</v>
      </c>
      <c r="Z54" s="131">
        <v>9.5867768595041328E-2</v>
      </c>
      <c r="AA54" s="131">
        <v>0.50413223140495866</v>
      </c>
      <c r="AB54" s="131">
        <v>0.4</v>
      </c>
      <c r="AC54" s="153">
        <v>1</v>
      </c>
    </row>
    <row r="55" spans="1:29" s="72" customFormat="1" outlineLevel="1" x14ac:dyDescent="0.15">
      <c r="A55" s="177"/>
      <c r="B55" s="74" t="s">
        <v>15</v>
      </c>
      <c r="C55" s="110">
        <v>72</v>
      </c>
      <c r="D55" s="110">
        <v>77</v>
      </c>
      <c r="E55" s="110">
        <v>104</v>
      </c>
      <c r="F55" s="110">
        <v>80</v>
      </c>
      <c r="G55" s="110">
        <v>66</v>
      </c>
      <c r="H55" s="110">
        <v>86</v>
      </c>
      <c r="I55" s="110">
        <v>95</v>
      </c>
      <c r="J55" s="110">
        <v>99</v>
      </c>
      <c r="K55" s="110">
        <v>138</v>
      </c>
      <c r="L55" s="110">
        <v>155</v>
      </c>
      <c r="M55" s="110">
        <v>134</v>
      </c>
      <c r="N55" s="110">
        <v>146</v>
      </c>
      <c r="O55" s="110">
        <v>192</v>
      </c>
      <c r="P55" s="110">
        <v>195</v>
      </c>
      <c r="Q55" s="110">
        <v>193</v>
      </c>
      <c r="R55" s="110">
        <v>145</v>
      </c>
      <c r="S55" s="110">
        <v>125</v>
      </c>
      <c r="T55" s="110">
        <v>89</v>
      </c>
      <c r="U55" s="110">
        <v>73</v>
      </c>
      <c r="V55" s="110">
        <v>18</v>
      </c>
      <c r="W55" s="110">
        <v>2</v>
      </c>
      <c r="X55" s="118">
        <v>840</v>
      </c>
      <c r="Y55" s="154">
        <v>2284</v>
      </c>
      <c r="Z55" s="131">
        <v>0.11077057793345009</v>
      </c>
      <c r="AA55" s="131">
        <v>0.52145359019264448</v>
      </c>
      <c r="AB55" s="131">
        <v>0.36777583187390545</v>
      </c>
      <c r="AC55" s="155">
        <v>1</v>
      </c>
    </row>
    <row r="56" spans="1:29" s="72" customFormat="1" ht="12" customHeight="1" outlineLevel="1" x14ac:dyDescent="0.15">
      <c r="A56" s="175" t="s">
        <v>60</v>
      </c>
      <c r="B56" s="71" t="s">
        <v>13</v>
      </c>
      <c r="C56" s="120">
        <v>37</v>
      </c>
      <c r="D56" s="120">
        <v>49</v>
      </c>
      <c r="E56" s="120">
        <v>53</v>
      </c>
      <c r="F56" s="120">
        <v>60</v>
      </c>
      <c r="G56" s="120">
        <v>44</v>
      </c>
      <c r="H56" s="120">
        <v>40</v>
      </c>
      <c r="I56" s="120">
        <v>47</v>
      </c>
      <c r="J56" s="120">
        <v>62</v>
      </c>
      <c r="K56" s="120">
        <v>61</v>
      </c>
      <c r="L56" s="120">
        <v>73</v>
      </c>
      <c r="M56" s="120">
        <v>80</v>
      </c>
      <c r="N56" s="120">
        <v>82</v>
      </c>
      <c r="O56" s="120">
        <v>98</v>
      </c>
      <c r="P56" s="120">
        <v>99</v>
      </c>
      <c r="Q56" s="120">
        <v>96</v>
      </c>
      <c r="R56" s="120">
        <v>57</v>
      </c>
      <c r="S56" s="120">
        <v>46</v>
      </c>
      <c r="T56" s="120">
        <v>45</v>
      </c>
      <c r="U56" s="120">
        <v>13</v>
      </c>
      <c r="V56" s="120">
        <v>4</v>
      </c>
      <c r="W56" s="120">
        <v>0</v>
      </c>
      <c r="X56" s="114">
        <v>360</v>
      </c>
      <c r="Y56" s="149">
        <v>1146</v>
      </c>
      <c r="Z56" s="150">
        <v>0.1212914485165794</v>
      </c>
      <c r="AA56" s="150">
        <v>0.56457242582897038</v>
      </c>
      <c r="AB56" s="150">
        <v>0.31413612565445026</v>
      </c>
      <c r="AC56" s="151">
        <v>1</v>
      </c>
    </row>
    <row r="57" spans="1:29" s="72" customFormat="1" outlineLevel="1" x14ac:dyDescent="0.15">
      <c r="A57" s="176"/>
      <c r="B57" s="73" t="s">
        <v>14</v>
      </c>
      <c r="C57" s="122">
        <v>29</v>
      </c>
      <c r="D57" s="122">
        <v>44</v>
      </c>
      <c r="E57" s="122">
        <v>54</v>
      </c>
      <c r="F57" s="122">
        <v>51</v>
      </c>
      <c r="G57" s="122">
        <v>31</v>
      </c>
      <c r="H57" s="122">
        <v>35</v>
      </c>
      <c r="I57" s="122">
        <v>47</v>
      </c>
      <c r="J57" s="122">
        <v>63</v>
      </c>
      <c r="K57" s="122">
        <v>63</v>
      </c>
      <c r="L57" s="122">
        <v>70</v>
      </c>
      <c r="M57" s="122">
        <v>56</v>
      </c>
      <c r="N57" s="122">
        <v>79</v>
      </c>
      <c r="O57" s="122">
        <v>119</v>
      </c>
      <c r="P57" s="122">
        <v>92</v>
      </c>
      <c r="Q57" s="122">
        <v>110</v>
      </c>
      <c r="R57" s="122">
        <v>64</v>
      </c>
      <c r="S57" s="122">
        <v>74</v>
      </c>
      <c r="T57" s="122">
        <v>74</v>
      </c>
      <c r="U57" s="122">
        <v>32</v>
      </c>
      <c r="V57" s="122">
        <v>14</v>
      </c>
      <c r="W57" s="122">
        <v>6</v>
      </c>
      <c r="X57" s="116">
        <v>466</v>
      </c>
      <c r="Y57" s="152">
        <v>1207</v>
      </c>
      <c r="Z57" s="131">
        <v>0.10521955260977631</v>
      </c>
      <c r="AA57" s="131">
        <v>0.50869925434962715</v>
      </c>
      <c r="AB57" s="131">
        <v>0.38608119304059652</v>
      </c>
      <c r="AC57" s="153">
        <v>1</v>
      </c>
    </row>
    <row r="58" spans="1:29" s="72" customFormat="1" outlineLevel="1" x14ac:dyDescent="0.15">
      <c r="A58" s="177"/>
      <c r="B58" s="74" t="s">
        <v>15</v>
      </c>
      <c r="C58" s="124">
        <v>66</v>
      </c>
      <c r="D58" s="124">
        <v>93</v>
      </c>
      <c r="E58" s="124">
        <v>107</v>
      </c>
      <c r="F58" s="124">
        <v>111</v>
      </c>
      <c r="G58" s="124">
        <v>75</v>
      </c>
      <c r="H58" s="124">
        <v>75</v>
      </c>
      <c r="I58" s="124">
        <v>94</v>
      </c>
      <c r="J58" s="124">
        <v>125</v>
      </c>
      <c r="K58" s="124">
        <v>124</v>
      </c>
      <c r="L58" s="124">
        <v>143</v>
      </c>
      <c r="M58" s="124">
        <v>136</v>
      </c>
      <c r="N58" s="124">
        <v>161</v>
      </c>
      <c r="O58" s="124">
        <v>217</v>
      </c>
      <c r="P58" s="124">
        <v>191</v>
      </c>
      <c r="Q58" s="124">
        <v>206</v>
      </c>
      <c r="R58" s="124">
        <v>121</v>
      </c>
      <c r="S58" s="124">
        <v>120</v>
      </c>
      <c r="T58" s="124">
        <v>119</v>
      </c>
      <c r="U58" s="124">
        <v>45</v>
      </c>
      <c r="V58" s="124">
        <v>18</v>
      </c>
      <c r="W58" s="124">
        <v>6</v>
      </c>
      <c r="X58" s="118">
        <v>826</v>
      </c>
      <c r="Y58" s="154">
        <v>2353</v>
      </c>
      <c r="Z58" s="131">
        <v>0.11304717382065449</v>
      </c>
      <c r="AA58" s="131">
        <v>0.53591160220994472</v>
      </c>
      <c r="AB58" s="131">
        <v>0.35104122396940074</v>
      </c>
      <c r="AC58" s="155">
        <v>0.99999999999999989</v>
      </c>
    </row>
    <row r="59" spans="1:29" s="72" customFormat="1" ht="12" customHeight="1" outlineLevel="1" x14ac:dyDescent="0.15">
      <c r="A59" s="175" t="s">
        <v>61</v>
      </c>
      <c r="B59" s="71" t="s">
        <v>13</v>
      </c>
      <c r="C59" s="120">
        <v>17</v>
      </c>
      <c r="D59" s="120">
        <v>27</v>
      </c>
      <c r="E59" s="120">
        <v>36</v>
      </c>
      <c r="F59" s="120">
        <v>34</v>
      </c>
      <c r="G59" s="120">
        <v>30</v>
      </c>
      <c r="H59" s="120">
        <v>16</v>
      </c>
      <c r="I59" s="120">
        <v>18</v>
      </c>
      <c r="J59" s="120">
        <v>36</v>
      </c>
      <c r="K59" s="120">
        <v>32</v>
      </c>
      <c r="L59" s="120">
        <v>41</v>
      </c>
      <c r="M59" s="120">
        <v>47</v>
      </c>
      <c r="N59" s="120">
        <v>66</v>
      </c>
      <c r="O59" s="120">
        <v>65</v>
      </c>
      <c r="P59" s="120">
        <v>71</v>
      </c>
      <c r="Q59" s="120">
        <v>68</v>
      </c>
      <c r="R59" s="120">
        <v>53</v>
      </c>
      <c r="S59" s="120">
        <v>38</v>
      </c>
      <c r="T59" s="120">
        <v>23</v>
      </c>
      <c r="U59" s="120">
        <v>12</v>
      </c>
      <c r="V59" s="120">
        <v>2</v>
      </c>
      <c r="W59" s="120">
        <v>0</v>
      </c>
      <c r="X59" s="114">
        <v>267</v>
      </c>
      <c r="Y59" s="149">
        <v>732</v>
      </c>
      <c r="Z59" s="150">
        <v>0.10928961748633879</v>
      </c>
      <c r="AA59" s="150">
        <v>0.52595628415300544</v>
      </c>
      <c r="AB59" s="150">
        <v>0.36475409836065575</v>
      </c>
      <c r="AC59" s="151">
        <v>1</v>
      </c>
    </row>
    <row r="60" spans="1:29" s="72" customFormat="1" outlineLevel="1" x14ac:dyDescent="0.15">
      <c r="A60" s="176"/>
      <c r="B60" s="73" t="s">
        <v>14</v>
      </c>
      <c r="C60" s="122">
        <v>15</v>
      </c>
      <c r="D60" s="122">
        <v>21</v>
      </c>
      <c r="E60" s="122">
        <v>25</v>
      </c>
      <c r="F60" s="122">
        <v>17</v>
      </c>
      <c r="G60" s="122">
        <v>34</v>
      </c>
      <c r="H60" s="122">
        <v>24</v>
      </c>
      <c r="I60" s="122">
        <v>17</v>
      </c>
      <c r="J60" s="122">
        <v>33</v>
      </c>
      <c r="K60" s="122">
        <v>35</v>
      </c>
      <c r="L60" s="122">
        <v>41</v>
      </c>
      <c r="M60" s="122">
        <v>40</v>
      </c>
      <c r="N60" s="122">
        <v>51</v>
      </c>
      <c r="O60" s="122">
        <v>52</v>
      </c>
      <c r="P60" s="122">
        <v>63</v>
      </c>
      <c r="Q60" s="122">
        <v>65</v>
      </c>
      <c r="R60" s="122">
        <v>53</v>
      </c>
      <c r="S60" s="122">
        <v>62</v>
      </c>
      <c r="T60" s="122">
        <v>41</v>
      </c>
      <c r="U60" s="122">
        <v>21</v>
      </c>
      <c r="V60" s="122">
        <v>7</v>
      </c>
      <c r="W60" s="122">
        <v>1</v>
      </c>
      <c r="X60" s="116">
        <v>313</v>
      </c>
      <c r="Y60" s="152">
        <v>718</v>
      </c>
      <c r="Z60" s="131">
        <v>8.495821727019498E-2</v>
      </c>
      <c r="AA60" s="131">
        <v>0.47910863509749302</v>
      </c>
      <c r="AB60" s="131">
        <v>0.435933147632312</v>
      </c>
      <c r="AC60" s="153">
        <v>1</v>
      </c>
    </row>
    <row r="61" spans="1:29" s="72" customFormat="1" outlineLevel="1" x14ac:dyDescent="0.15">
      <c r="A61" s="177"/>
      <c r="B61" s="74" t="s">
        <v>15</v>
      </c>
      <c r="C61" s="124">
        <v>32</v>
      </c>
      <c r="D61" s="124">
        <v>48</v>
      </c>
      <c r="E61" s="124">
        <v>61</v>
      </c>
      <c r="F61" s="124">
        <v>51</v>
      </c>
      <c r="G61" s="124">
        <v>64</v>
      </c>
      <c r="H61" s="124">
        <v>40</v>
      </c>
      <c r="I61" s="124">
        <v>35</v>
      </c>
      <c r="J61" s="124">
        <v>69</v>
      </c>
      <c r="K61" s="124">
        <v>67</v>
      </c>
      <c r="L61" s="124">
        <v>82</v>
      </c>
      <c r="M61" s="124">
        <v>87</v>
      </c>
      <c r="N61" s="124">
        <v>117</v>
      </c>
      <c r="O61" s="124">
        <v>117</v>
      </c>
      <c r="P61" s="124">
        <v>134</v>
      </c>
      <c r="Q61" s="124">
        <v>133</v>
      </c>
      <c r="R61" s="124">
        <v>106</v>
      </c>
      <c r="S61" s="124">
        <v>100</v>
      </c>
      <c r="T61" s="124">
        <v>64</v>
      </c>
      <c r="U61" s="124">
        <v>33</v>
      </c>
      <c r="V61" s="124">
        <v>9</v>
      </c>
      <c r="W61" s="124">
        <v>1</v>
      </c>
      <c r="X61" s="118">
        <v>580</v>
      </c>
      <c r="Y61" s="154">
        <v>1450</v>
      </c>
      <c r="Z61" s="131">
        <v>9.7241379310344822E-2</v>
      </c>
      <c r="AA61" s="131">
        <v>0.50275862068965516</v>
      </c>
      <c r="AB61" s="131">
        <v>0.4</v>
      </c>
      <c r="AC61" s="155">
        <v>1</v>
      </c>
    </row>
    <row r="62" spans="1:29" s="77" customFormat="1" ht="12" customHeight="1" x14ac:dyDescent="0.15">
      <c r="A62" s="186" t="s">
        <v>50</v>
      </c>
      <c r="B62" s="80" t="s">
        <v>13</v>
      </c>
      <c r="C62" s="114">
        <v>143</v>
      </c>
      <c r="D62" s="114">
        <v>190</v>
      </c>
      <c r="E62" s="114">
        <v>222</v>
      </c>
      <c r="F62" s="114">
        <v>208</v>
      </c>
      <c r="G62" s="114">
        <v>159</v>
      </c>
      <c r="H62" s="114">
        <v>171</v>
      </c>
      <c r="I62" s="114">
        <v>167</v>
      </c>
      <c r="J62" s="114">
        <v>223</v>
      </c>
      <c r="K62" s="114">
        <v>252</v>
      </c>
      <c r="L62" s="114">
        <v>290</v>
      </c>
      <c r="M62" s="114">
        <v>282</v>
      </c>
      <c r="N62" s="114">
        <v>326</v>
      </c>
      <c r="O62" s="114">
        <v>367</v>
      </c>
      <c r="P62" s="114">
        <v>417</v>
      </c>
      <c r="Q62" s="114">
        <v>425</v>
      </c>
      <c r="R62" s="114">
        <v>268</v>
      </c>
      <c r="S62" s="114">
        <v>203</v>
      </c>
      <c r="T62" s="114">
        <v>161</v>
      </c>
      <c r="U62" s="114">
        <v>63</v>
      </c>
      <c r="V62" s="114">
        <v>11</v>
      </c>
      <c r="W62" s="114">
        <v>0</v>
      </c>
      <c r="X62" s="115">
        <v>1548</v>
      </c>
      <c r="Y62" s="115">
        <v>4548</v>
      </c>
      <c r="Z62" s="168">
        <v>0.12203166226912929</v>
      </c>
      <c r="AA62" s="168">
        <v>0.53759894459102897</v>
      </c>
      <c r="AB62" s="168">
        <v>0.34036939313984171</v>
      </c>
      <c r="AC62" s="76">
        <v>1</v>
      </c>
    </row>
    <row r="63" spans="1:29" s="77" customFormat="1" ht="12" customHeight="1" x14ac:dyDescent="0.15">
      <c r="A63" s="187"/>
      <c r="B63" s="81" t="s">
        <v>14</v>
      </c>
      <c r="C63" s="116">
        <v>126</v>
      </c>
      <c r="D63" s="116">
        <v>167</v>
      </c>
      <c r="E63" s="116">
        <v>196</v>
      </c>
      <c r="F63" s="116">
        <v>171</v>
      </c>
      <c r="G63" s="116">
        <v>159</v>
      </c>
      <c r="H63" s="116">
        <v>135</v>
      </c>
      <c r="I63" s="116">
        <v>187</v>
      </c>
      <c r="J63" s="116">
        <v>208</v>
      </c>
      <c r="K63" s="116">
        <v>272</v>
      </c>
      <c r="L63" s="116">
        <v>292</v>
      </c>
      <c r="M63" s="116">
        <v>267</v>
      </c>
      <c r="N63" s="116">
        <v>315</v>
      </c>
      <c r="O63" s="116">
        <v>428</v>
      </c>
      <c r="P63" s="116">
        <v>387</v>
      </c>
      <c r="Q63" s="116">
        <v>439</v>
      </c>
      <c r="R63" s="116">
        <v>320</v>
      </c>
      <c r="S63" s="116">
        <v>302</v>
      </c>
      <c r="T63" s="116">
        <v>266</v>
      </c>
      <c r="U63" s="116">
        <v>167</v>
      </c>
      <c r="V63" s="116">
        <v>68</v>
      </c>
      <c r="W63" s="116">
        <v>15</v>
      </c>
      <c r="X63" s="117">
        <v>1964</v>
      </c>
      <c r="Y63" s="117">
        <v>4887</v>
      </c>
      <c r="Z63" s="169">
        <v>0.10006138735420503</v>
      </c>
      <c r="AA63" s="169">
        <v>0.49805606711684058</v>
      </c>
      <c r="AB63" s="169">
        <v>0.40188254552895436</v>
      </c>
      <c r="AC63" s="76">
        <v>1</v>
      </c>
    </row>
    <row r="64" spans="1:29" s="77" customFormat="1" ht="12" customHeight="1" x14ac:dyDescent="0.15">
      <c r="A64" s="187"/>
      <c r="B64" s="82" t="s">
        <v>15</v>
      </c>
      <c r="C64" s="118">
        <v>269</v>
      </c>
      <c r="D64" s="118">
        <v>357</v>
      </c>
      <c r="E64" s="118">
        <v>418</v>
      </c>
      <c r="F64" s="118">
        <v>379</v>
      </c>
      <c r="G64" s="118">
        <v>318</v>
      </c>
      <c r="H64" s="118">
        <v>306</v>
      </c>
      <c r="I64" s="118">
        <v>354</v>
      </c>
      <c r="J64" s="118">
        <v>431</v>
      </c>
      <c r="K64" s="118">
        <v>524</v>
      </c>
      <c r="L64" s="118">
        <v>582</v>
      </c>
      <c r="M64" s="118">
        <v>549</v>
      </c>
      <c r="N64" s="118">
        <v>641</v>
      </c>
      <c r="O64" s="118">
        <v>795</v>
      </c>
      <c r="P64" s="118">
        <v>804</v>
      </c>
      <c r="Q64" s="118">
        <v>864</v>
      </c>
      <c r="R64" s="118">
        <v>588</v>
      </c>
      <c r="S64" s="118">
        <v>505</v>
      </c>
      <c r="T64" s="118">
        <v>427</v>
      </c>
      <c r="U64" s="118">
        <v>230</v>
      </c>
      <c r="V64" s="118">
        <v>79</v>
      </c>
      <c r="W64" s="118">
        <v>15</v>
      </c>
      <c r="X64" s="119">
        <v>3512</v>
      </c>
      <c r="Y64" s="119">
        <v>9435</v>
      </c>
      <c r="Z64" s="170">
        <v>0.11065182829888712</v>
      </c>
      <c r="AA64" s="170">
        <v>0.51711711711711716</v>
      </c>
      <c r="AB64" s="170">
        <v>0.37223105458399575</v>
      </c>
      <c r="AC64" s="76">
        <v>1</v>
      </c>
    </row>
    <row r="65" spans="1:29" s="77" customFormat="1" ht="12" customHeight="1" collapsed="1" x14ac:dyDescent="0.15">
      <c r="A65" s="186" t="s">
        <v>51</v>
      </c>
      <c r="B65" s="80" t="s">
        <v>13</v>
      </c>
      <c r="C65" s="159">
        <v>46</v>
      </c>
      <c r="D65" s="159">
        <v>65</v>
      </c>
      <c r="E65" s="159">
        <v>87</v>
      </c>
      <c r="F65" s="159">
        <v>80</v>
      </c>
      <c r="G65" s="159">
        <v>85</v>
      </c>
      <c r="H65" s="159">
        <v>56</v>
      </c>
      <c r="I65" s="159">
        <v>62</v>
      </c>
      <c r="J65" s="159">
        <v>90</v>
      </c>
      <c r="K65" s="159">
        <v>107</v>
      </c>
      <c r="L65" s="159">
        <v>126</v>
      </c>
      <c r="M65" s="159">
        <v>124</v>
      </c>
      <c r="N65" s="159">
        <v>170</v>
      </c>
      <c r="O65" s="159">
        <v>224</v>
      </c>
      <c r="P65" s="159">
        <v>236</v>
      </c>
      <c r="Q65" s="159">
        <v>206</v>
      </c>
      <c r="R65" s="159">
        <v>134</v>
      </c>
      <c r="S65" s="159">
        <v>82</v>
      </c>
      <c r="T65" s="159">
        <v>71</v>
      </c>
      <c r="U65" s="159">
        <v>29</v>
      </c>
      <c r="V65" s="159">
        <v>11</v>
      </c>
      <c r="W65" s="159">
        <v>1</v>
      </c>
      <c r="X65" s="115">
        <v>770</v>
      </c>
      <c r="Y65" s="115">
        <v>2092</v>
      </c>
      <c r="Z65" s="156">
        <v>9.4646271510516258E-2</v>
      </c>
      <c r="AA65" s="156">
        <v>0.5372848948374761</v>
      </c>
      <c r="AB65" s="156">
        <v>0.36806883365200765</v>
      </c>
      <c r="AC65" s="76">
        <v>1</v>
      </c>
    </row>
    <row r="66" spans="1:29" s="77" customFormat="1" ht="12" customHeight="1" x14ac:dyDescent="0.15">
      <c r="A66" s="187"/>
      <c r="B66" s="81" t="s">
        <v>14</v>
      </c>
      <c r="C66" s="160">
        <v>44</v>
      </c>
      <c r="D66" s="160">
        <v>49</v>
      </c>
      <c r="E66" s="160">
        <v>75</v>
      </c>
      <c r="F66" s="160">
        <v>83</v>
      </c>
      <c r="G66" s="160">
        <v>66</v>
      </c>
      <c r="H66" s="160">
        <v>67</v>
      </c>
      <c r="I66" s="160">
        <v>77</v>
      </c>
      <c r="J66" s="160">
        <v>88</v>
      </c>
      <c r="K66" s="160">
        <v>94</v>
      </c>
      <c r="L66" s="160">
        <v>132</v>
      </c>
      <c r="M66" s="160">
        <v>145</v>
      </c>
      <c r="N66" s="160">
        <v>190</v>
      </c>
      <c r="O66" s="160">
        <v>236</v>
      </c>
      <c r="P66" s="160">
        <v>246</v>
      </c>
      <c r="Q66" s="160">
        <v>252</v>
      </c>
      <c r="R66" s="160">
        <v>159</v>
      </c>
      <c r="S66" s="160">
        <v>144</v>
      </c>
      <c r="T66" s="160">
        <v>163</v>
      </c>
      <c r="U66" s="160">
        <v>127</v>
      </c>
      <c r="V66" s="160">
        <v>44</v>
      </c>
      <c r="W66" s="160">
        <v>5</v>
      </c>
      <c r="X66" s="117">
        <v>1140</v>
      </c>
      <c r="Y66" s="117">
        <v>2486</v>
      </c>
      <c r="Z66" s="157">
        <v>6.7578439259855183E-2</v>
      </c>
      <c r="AA66" s="157">
        <v>0.47385358004827033</v>
      </c>
      <c r="AB66" s="157">
        <v>0.45856798069187449</v>
      </c>
      <c r="AC66" s="76">
        <v>1</v>
      </c>
    </row>
    <row r="67" spans="1:29" s="77" customFormat="1" ht="12" customHeight="1" x14ac:dyDescent="0.15">
      <c r="A67" s="187"/>
      <c r="B67" s="82" t="s">
        <v>15</v>
      </c>
      <c r="C67" s="161">
        <v>90</v>
      </c>
      <c r="D67" s="161">
        <v>114</v>
      </c>
      <c r="E67" s="161">
        <v>162</v>
      </c>
      <c r="F67" s="161">
        <v>163</v>
      </c>
      <c r="G67" s="161">
        <v>151</v>
      </c>
      <c r="H67" s="161">
        <v>123</v>
      </c>
      <c r="I67" s="161">
        <v>139</v>
      </c>
      <c r="J67" s="161">
        <v>178</v>
      </c>
      <c r="K67" s="161">
        <v>201</v>
      </c>
      <c r="L67" s="161">
        <v>258</v>
      </c>
      <c r="M67" s="161">
        <v>269</v>
      </c>
      <c r="N67" s="161">
        <v>360</v>
      </c>
      <c r="O67" s="161">
        <v>460</v>
      </c>
      <c r="P67" s="161">
        <v>482</v>
      </c>
      <c r="Q67" s="161">
        <v>458</v>
      </c>
      <c r="R67" s="161">
        <v>293</v>
      </c>
      <c r="S67" s="161">
        <v>226</v>
      </c>
      <c r="T67" s="161">
        <v>234</v>
      </c>
      <c r="U67" s="161">
        <v>156</v>
      </c>
      <c r="V67" s="161">
        <v>55</v>
      </c>
      <c r="W67" s="161">
        <v>6</v>
      </c>
      <c r="X67" s="119">
        <v>1910</v>
      </c>
      <c r="Y67" s="119">
        <v>4578</v>
      </c>
      <c r="Z67" s="158">
        <v>7.9947575360419396E-2</v>
      </c>
      <c r="AA67" s="158">
        <v>0.50283966797728263</v>
      </c>
      <c r="AB67" s="158">
        <v>0.41721275666229796</v>
      </c>
      <c r="AC67" s="76">
        <v>1</v>
      </c>
    </row>
    <row r="68" spans="1:29" ht="12" customHeight="1" x14ac:dyDescent="0.15">
      <c r="A68" s="171" t="s">
        <v>2</v>
      </c>
      <c r="B68" s="35" t="s">
        <v>13</v>
      </c>
      <c r="C68" s="83">
        <f>SUM(C23,C35,C38,C47,C62,C65)</f>
        <v>2572</v>
      </c>
      <c r="D68" s="83">
        <f t="shared" ref="D68:S68" si="0">D23+D35+D38+D47+D62+D65</f>
        <v>3104</v>
      </c>
      <c r="E68" s="83">
        <f t="shared" si="0"/>
        <v>3404</v>
      </c>
      <c r="F68" s="83">
        <f t="shared" si="0"/>
        <v>3326</v>
      </c>
      <c r="G68" s="83">
        <f t="shared" si="0"/>
        <v>2750</v>
      </c>
      <c r="H68" s="83">
        <f t="shared" si="0"/>
        <v>2739</v>
      </c>
      <c r="I68" s="83">
        <f t="shared" si="0"/>
        <v>2993</v>
      </c>
      <c r="J68" s="83">
        <f t="shared" si="0"/>
        <v>3561</v>
      </c>
      <c r="K68" s="83">
        <f t="shared" si="0"/>
        <v>4007</v>
      </c>
      <c r="L68" s="83">
        <f t="shared" si="0"/>
        <v>4457</v>
      </c>
      <c r="M68" s="83">
        <f t="shared" si="0"/>
        <v>4415</v>
      </c>
      <c r="N68" s="83">
        <f t="shared" si="0"/>
        <v>4078</v>
      </c>
      <c r="O68" s="83">
        <f t="shared" si="0"/>
        <v>4339</v>
      </c>
      <c r="P68" s="83">
        <f t="shared" si="0"/>
        <v>4642</v>
      </c>
      <c r="Q68" s="83">
        <f t="shared" si="0"/>
        <v>4981</v>
      </c>
      <c r="R68" s="83">
        <f t="shared" si="0"/>
        <v>3373</v>
      </c>
      <c r="S68" s="83">
        <f t="shared" si="0"/>
        <v>2437</v>
      </c>
      <c r="T68" s="83">
        <f t="shared" ref="T68" si="1">T23+T35+T38+T47+T62+T65</f>
        <v>1605</v>
      </c>
      <c r="U68" s="83">
        <f t="shared" ref="U68:W70" si="2">U23+U35+U38+U47+U62+U65</f>
        <v>604</v>
      </c>
      <c r="V68" s="83">
        <f t="shared" si="2"/>
        <v>137</v>
      </c>
      <c r="W68" s="83">
        <f t="shared" si="2"/>
        <v>8</v>
      </c>
      <c r="X68" s="84">
        <f>SUM(X23,X35,X38,X47,X62,X65)</f>
        <v>17787</v>
      </c>
      <c r="Y68" s="36">
        <f>SUM(C68:W68)</f>
        <v>63532</v>
      </c>
      <c r="Z68" s="85">
        <f>SUM(C68:E68)/$Y68</f>
        <v>0.14292010325505258</v>
      </c>
      <c r="AA68" s="85">
        <f>SUM(F68:O68)/$Y68</f>
        <v>0.57711074733992318</v>
      </c>
      <c r="AB68" s="85">
        <f>X68/$Y68</f>
        <v>0.27996914940502426</v>
      </c>
      <c r="AC68" s="76">
        <f>SUM(Z68:AB68)</f>
        <v>1</v>
      </c>
    </row>
    <row r="69" spans="1:29" ht="12" customHeight="1" x14ac:dyDescent="0.15">
      <c r="A69" s="172"/>
      <c r="B69" s="38" t="s">
        <v>14</v>
      </c>
      <c r="C69" s="87">
        <f>C24+C36+C39+C48+C63+C66</f>
        <v>2392</v>
      </c>
      <c r="D69" s="87">
        <f t="shared" ref="D69:S69" si="3">D24+D36+D39+D48+D63+D66</f>
        <v>2986</v>
      </c>
      <c r="E69" s="87">
        <f t="shared" si="3"/>
        <v>3079</v>
      </c>
      <c r="F69" s="87">
        <f t="shared" si="3"/>
        <v>3079</v>
      </c>
      <c r="G69" s="87">
        <f t="shared" si="3"/>
        <v>2700</v>
      </c>
      <c r="H69" s="87">
        <f t="shared" si="3"/>
        <v>2551</v>
      </c>
      <c r="I69" s="87">
        <f t="shared" si="3"/>
        <v>2949</v>
      </c>
      <c r="J69" s="87">
        <f t="shared" si="3"/>
        <v>3625</v>
      </c>
      <c r="K69" s="87">
        <f t="shared" si="3"/>
        <v>4115</v>
      </c>
      <c r="L69" s="87">
        <f t="shared" si="3"/>
        <v>4529</v>
      </c>
      <c r="M69" s="87">
        <f t="shared" si="3"/>
        <v>4718</v>
      </c>
      <c r="N69" s="87">
        <f t="shared" si="3"/>
        <v>4557</v>
      </c>
      <c r="O69" s="87">
        <f t="shared" si="3"/>
        <v>4735</v>
      </c>
      <c r="P69" s="87">
        <f t="shared" si="3"/>
        <v>4816</v>
      </c>
      <c r="Q69" s="87">
        <f t="shared" si="3"/>
        <v>5683</v>
      </c>
      <c r="R69" s="87">
        <f t="shared" si="3"/>
        <v>4197</v>
      </c>
      <c r="S69" s="87">
        <f t="shared" si="3"/>
        <v>3671</v>
      </c>
      <c r="T69" s="87">
        <f>T24+T36+T39+T48+T63+T66</f>
        <v>2895</v>
      </c>
      <c r="U69" s="87">
        <f t="shared" si="2"/>
        <v>1735</v>
      </c>
      <c r="V69" s="87">
        <f t="shared" si="2"/>
        <v>647</v>
      </c>
      <c r="W69" s="87">
        <f t="shared" si="2"/>
        <v>111</v>
      </c>
      <c r="X69" s="39">
        <f>SUM(X24,X36,X39,X48,X63,X66)</f>
        <v>23755</v>
      </c>
      <c r="Y69" s="39">
        <f>SUM(C69:W69)</f>
        <v>69770</v>
      </c>
      <c r="Z69" s="88">
        <f>SUM(C69:E69)/$Y69</f>
        <v>0.12121255553963022</v>
      </c>
      <c r="AA69" s="88">
        <f>SUM(F69:O69)/$Y69</f>
        <v>0.53831159524150785</v>
      </c>
      <c r="AB69" s="88">
        <f>X69/$Y69</f>
        <v>0.34047584921886198</v>
      </c>
      <c r="AC69" s="76">
        <f t="shared" ref="AC69:AC70" si="4">SUM(Z69:AB69)</f>
        <v>1</v>
      </c>
    </row>
    <row r="70" spans="1:29" ht="12" customHeight="1" x14ac:dyDescent="0.15">
      <c r="A70" s="172"/>
      <c r="B70" s="41" t="s">
        <v>15</v>
      </c>
      <c r="C70" s="89">
        <f>C25+C37+C40+C49+C64+C67</f>
        <v>4964</v>
      </c>
      <c r="D70" s="89">
        <f t="shared" ref="D70:R70" si="5">D25+D37+D40+D49+D64+D67</f>
        <v>6090</v>
      </c>
      <c r="E70" s="89">
        <f t="shared" si="5"/>
        <v>6483</v>
      </c>
      <c r="F70" s="89">
        <f t="shared" si="5"/>
        <v>6405</v>
      </c>
      <c r="G70" s="89">
        <f t="shared" si="5"/>
        <v>5450</v>
      </c>
      <c r="H70" s="89">
        <f t="shared" si="5"/>
        <v>5290</v>
      </c>
      <c r="I70" s="89">
        <f t="shared" si="5"/>
        <v>5942</v>
      </c>
      <c r="J70" s="89">
        <f t="shared" si="5"/>
        <v>7186</v>
      </c>
      <c r="K70" s="89">
        <f t="shared" si="5"/>
        <v>8122</v>
      </c>
      <c r="L70" s="89">
        <f t="shared" si="5"/>
        <v>8986</v>
      </c>
      <c r="M70" s="89">
        <f t="shared" si="5"/>
        <v>9133</v>
      </c>
      <c r="N70" s="89">
        <f t="shared" si="5"/>
        <v>8635</v>
      </c>
      <c r="O70" s="89">
        <f t="shared" si="5"/>
        <v>9074</v>
      </c>
      <c r="P70" s="89">
        <f t="shared" si="5"/>
        <v>9458</v>
      </c>
      <c r="Q70" s="89">
        <f t="shared" si="5"/>
        <v>10664</v>
      </c>
      <c r="R70" s="89">
        <f t="shared" si="5"/>
        <v>7570</v>
      </c>
      <c r="S70" s="89">
        <f t="shared" ref="S70" si="6">S25+S37+S40+S49+S64+S67</f>
        <v>6108</v>
      </c>
      <c r="T70" s="89">
        <f>T25+T37+T40+T49+T64+T67</f>
        <v>4500</v>
      </c>
      <c r="U70" s="89">
        <f t="shared" si="2"/>
        <v>2339</v>
      </c>
      <c r="V70" s="89">
        <f t="shared" si="2"/>
        <v>784</v>
      </c>
      <c r="W70" s="89">
        <f t="shared" si="2"/>
        <v>119</v>
      </c>
      <c r="X70" s="90">
        <f>SUM(X68:X69)</f>
        <v>41542</v>
      </c>
      <c r="Y70" s="90">
        <f>SUM(Y68:Y69)</f>
        <v>133302</v>
      </c>
      <c r="Z70" s="91">
        <f>SUM(C70:E70)/$Y70</f>
        <v>0.13155841622781353</v>
      </c>
      <c r="AA70" s="91">
        <f>SUM(F70:O70)/$Y70</f>
        <v>0.55680334878696491</v>
      </c>
      <c r="AB70" s="91">
        <f>X70/$Y70</f>
        <v>0.31163823498522153</v>
      </c>
      <c r="AC70" s="76">
        <f t="shared" si="4"/>
        <v>1</v>
      </c>
    </row>
    <row r="71" spans="1:29" x14ac:dyDescent="0.15">
      <c r="C71" s="92"/>
      <c r="D71" s="92"/>
      <c r="E71" s="92"/>
      <c r="F71" s="92"/>
      <c r="G71" s="92"/>
      <c r="H71" s="92"/>
      <c r="I71" s="92"/>
      <c r="J71" s="92"/>
      <c r="K71" s="92"/>
      <c r="L71" s="92"/>
      <c r="M71" s="92"/>
      <c r="N71" s="92"/>
      <c r="O71" s="92"/>
      <c r="P71" s="92"/>
      <c r="Q71" s="92"/>
      <c r="R71" s="92"/>
      <c r="S71" s="92"/>
      <c r="T71" s="92"/>
      <c r="U71" s="92"/>
      <c r="V71" s="92"/>
      <c r="W71" s="92"/>
    </row>
    <row r="72" spans="1:29" x14ac:dyDescent="0.15">
      <c r="C72" s="94"/>
      <c r="D72" s="94"/>
      <c r="E72" s="94"/>
      <c r="F72" s="94"/>
      <c r="G72" s="94"/>
      <c r="H72" s="94"/>
      <c r="I72" s="94"/>
      <c r="J72" s="94"/>
      <c r="K72" s="94"/>
      <c r="L72" s="94"/>
      <c r="M72" s="94"/>
      <c r="N72" s="94"/>
      <c r="O72" s="94"/>
      <c r="P72" s="94"/>
      <c r="Q72" s="94"/>
      <c r="R72" s="94"/>
      <c r="S72" s="94"/>
      <c r="T72" s="94"/>
      <c r="U72" s="94"/>
      <c r="V72" s="94"/>
      <c r="W72" s="94"/>
    </row>
    <row r="73" spans="1:29" x14ac:dyDescent="0.15">
      <c r="C73" s="94"/>
      <c r="D73" s="94"/>
      <c r="E73" s="94"/>
      <c r="F73" s="94"/>
      <c r="G73" s="94"/>
      <c r="H73" s="94"/>
      <c r="I73" s="94"/>
      <c r="J73" s="94"/>
      <c r="K73" s="94"/>
      <c r="L73" s="94"/>
      <c r="M73" s="94"/>
      <c r="N73" s="94"/>
      <c r="O73" s="94"/>
      <c r="P73" s="94"/>
      <c r="Q73" s="94"/>
      <c r="R73" s="94"/>
      <c r="S73" s="94"/>
      <c r="T73" s="94"/>
      <c r="U73" s="94"/>
      <c r="V73" s="94"/>
      <c r="W73" s="94"/>
    </row>
    <row r="74" spans="1:29" x14ac:dyDescent="0.15">
      <c r="C74" s="94"/>
      <c r="D74" s="94"/>
      <c r="E74" s="94"/>
      <c r="F74" s="94"/>
      <c r="G74" s="94"/>
      <c r="H74" s="94"/>
      <c r="I74" s="94"/>
      <c r="J74" s="94"/>
      <c r="K74" s="94"/>
      <c r="L74" s="94"/>
      <c r="M74" s="94"/>
      <c r="N74" s="94"/>
      <c r="O74" s="94"/>
      <c r="P74" s="94"/>
      <c r="Q74" s="94"/>
      <c r="R74" s="94"/>
      <c r="S74" s="94"/>
      <c r="T74" s="94"/>
      <c r="U74" s="94"/>
      <c r="V74" s="94"/>
      <c r="W74" s="94"/>
    </row>
    <row r="75" spans="1:29" x14ac:dyDescent="0.15">
      <c r="C75" s="94"/>
      <c r="D75" s="94"/>
      <c r="E75" s="94"/>
      <c r="F75" s="94"/>
      <c r="G75" s="94"/>
      <c r="H75" s="94"/>
      <c r="I75" s="94"/>
      <c r="J75" s="94"/>
      <c r="K75" s="94"/>
      <c r="L75" s="94"/>
      <c r="M75" s="94"/>
      <c r="N75" s="94"/>
      <c r="O75" s="94"/>
      <c r="P75" s="94"/>
      <c r="Q75" s="94"/>
      <c r="R75" s="94"/>
      <c r="S75" s="94"/>
      <c r="T75" s="94"/>
      <c r="U75" s="94"/>
      <c r="V75" s="94"/>
      <c r="W75" s="94"/>
    </row>
    <row r="76" spans="1:29" x14ac:dyDescent="0.15">
      <c r="C76" s="94"/>
      <c r="D76" s="94"/>
      <c r="E76" s="94"/>
      <c r="F76" s="94"/>
      <c r="G76" s="94"/>
      <c r="H76" s="94"/>
      <c r="I76" s="94"/>
      <c r="J76" s="94"/>
      <c r="K76" s="94"/>
      <c r="L76" s="94"/>
      <c r="M76" s="94"/>
      <c r="N76" s="94"/>
      <c r="O76" s="94"/>
      <c r="P76" s="94"/>
      <c r="Q76" s="94"/>
      <c r="R76" s="94"/>
      <c r="S76" s="94"/>
      <c r="T76" s="94"/>
      <c r="U76" s="94"/>
      <c r="V76" s="94"/>
      <c r="W76" s="94"/>
    </row>
    <row r="77" spans="1:29" x14ac:dyDescent="0.15">
      <c r="C77" s="94"/>
      <c r="D77" s="94"/>
      <c r="E77" s="94"/>
      <c r="F77" s="94"/>
      <c r="G77" s="94"/>
      <c r="H77" s="94"/>
      <c r="I77" s="94"/>
      <c r="J77" s="94"/>
      <c r="K77" s="94"/>
      <c r="L77" s="94"/>
      <c r="M77" s="94"/>
      <c r="N77" s="94"/>
      <c r="O77" s="94"/>
      <c r="P77" s="94"/>
      <c r="Q77" s="94"/>
      <c r="R77" s="94"/>
      <c r="S77" s="94"/>
      <c r="T77" s="94"/>
      <c r="U77" s="94"/>
      <c r="V77" s="94"/>
      <c r="W77" s="94"/>
    </row>
    <row r="78" spans="1:29" x14ac:dyDescent="0.15">
      <c r="C78" s="94"/>
      <c r="D78" s="94"/>
      <c r="E78" s="94"/>
      <c r="F78" s="94"/>
      <c r="G78" s="94"/>
      <c r="H78" s="94"/>
      <c r="I78" s="94"/>
      <c r="J78" s="94"/>
      <c r="K78" s="94"/>
      <c r="L78" s="94"/>
      <c r="M78" s="94"/>
      <c r="N78" s="94"/>
      <c r="O78" s="94"/>
      <c r="P78" s="94"/>
      <c r="Q78" s="94"/>
      <c r="R78" s="94"/>
      <c r="S78" s="94"/>
      <c r="T78" s="94"/>
      <c r="U78" s="94"/>
      <c r="V78" s="94"/>
      <c r="W78" s="94"/>
    </row>
    <row r="79" spans="1:29" x14ac:dyDescent="0.15">
      <c r="C79" s="94"/>
      <c r="D79" s="94"/>
      <c r="E79" s="94"/>
      <c r="F79" s="94"/>
      <c r="G79" s="94"/>
      <c r="H79" s="94"/>
      <c r="I79" s="94"/>
      <c r="J79" s="94"/>
      <c r="K79" s="94"/>
      <c r="L79" s="94"/>
      <c r="M79" s="94"/>
      <c r="N79" s="94"/>
      <c r="O79" s="94"/>
      <c r="P79" s="94"/>
      <c r="Q79" s="94"/>
      <c r="R79" s="94"/>
      <c r="S79" s="94"/>
      <c r="T79" s="94"/>
      <c r="U79" s="94"/>
      <c r="V79" s="94"/>
      <c r="W79" s="94"/>
    </row>
    <row r="80" spans="1:29" x14ac:dyDescent="0.15">
      <c r="C80" s="94"/>
      <c r="D80" s="94"/>
      <c r="E80" s="94"/>
      <c r="F80" s="94"/>
      <c r="G80" s="94"/>
      <c r="H80" s="94"/>
      <c r="I80" s="94"/>
      <c r="J80" s="94"/>
      <c r="K80" s="94"/>
      <c r="L80" s="94"/>
      <c r="M80" s="94"/>
      <c r="N80" s="94"/>
      <c r="O80" s="94"/>
      <c r="P80" s="94"/>
      <c r="Q80" s="94"/>
      <c r="R80" s="94"/>
      <c r="S80" s="94"/>
      <c r="T80" s="94"/>
      <c r="U80" s="94"/>
      <c r="V80" s="94"/>
      <c r="W80" s="94"/>
    </row>
    <row r="81" spans="3:24" x14ac:dyDescent="0.15">
      <c r="C81" s="94"/>
      <c r="D81" s="94"/>
      <c r="E81" s="94"/>
      <c r="F81" s="94"/>
      <c r="G81" s="94"/>
      <c r="H81" s="94"/>
      <c r="I81" s="94"/>
      <c r="J81" s="94"/>
      <c r="K81" s="94"/>
      <c r="L81" s="94"/>
      <c r="M81" s="94"/>
      <c r="N81" s="94"/>
      <c r="O81" s="94"/>
      <c r="P81" s="94"/>
      <c r="Q81" s="94"/>
      <c r="R81" s="94"/>
      <c r="S81" s="94"/>
      <c r="T81" s="94"/>
      <c r="U81" s="94"/>
      <c r="V81" s="94"/>
      <c r="W81" s="94"/>
    </row>
    <row r="82" spans="3:24" x14ac:dyDescent="0.15">
      <c r="C82" s="94"/>
      <c r="D82" s="94"/>
      <c r="E82" s="94"/>
      <c r="F82" s="94"/>
      <c r="G82" s="94"/>
      <c r="H82" s="94"/>
      <c r="I82" s="94"/>
      <c r="J82" s="94"/>
      <c r="K82" s="94"/>
      <c r="L82" s="94"/>
      <c r="M82" s="94"/>
      <c r="N82" s="94"/>
      <c r="O82" s="94"/>
      <c r="P82" s="94"/>
      <c r="Q82" s="94"/>
      <c r="R82" s="94"/>
      <c r="S82" s="94"/>
      <c r="T82" s="94"/>
      <c r="U82" s="94"/>
      <c r="V82" s="94"/>
      <c r="W82" s="94"/>
    </row>
    <row r="83" spans="3:24" x14ac:dyDescent="0.15">
      <c r="C83" s="94"/>
      <c r="D83" s="94"/>
      <c r="E83" s="94"/>
      <c r="F83" s="94"/>
      <c r="G83" s="94"/>
      <c r="H83" s="94"/>
      <c r="I83" s="94"/>
      <c r="J83" s="94"/>
      <c r="K83" s="94"/>
      <c r="L83" s="94"/>
      <c r="M83" s="94"/>
      <c r="N83" s="94"/>
      <c r="O83" s="94"/>
      <c r="P83" s="94"/>
      <c r="Q83" s="94"/>
      <c r="R83" s="94"/>
      <c r="S83" s="94"/>
      <c r="T83" s="94"/>
      <c r="U83" s="94"/>
      <c r="V83" s="94"/>
      <c r="W83" s="94"/>
    </row>
    <row r="84" spans="3:24" x14ac:dyDescent="0.15">
      <c r="C84" s="94"/>
      <c r="D84" s="94"/>
      <c r="E84" s="94"/>
      <c r="F84" s="94"/>
      <c r="G84" s="94"/>
      <c r="H84" s="94"/>
      <c r="I84" s="94"/>
      <c r="J84" s="94"/>
      <c r="K84" s="94"/>
      <c r="L84" s="94"/>
      <c r="M84" s="94"/>
      <c r="N84" s="94"/>
      <c r="O84" s="94"/>
      <c r="P84" s="94"/>
      <c r="Q84" s="94"/>
      <c r="R84" s="94"/>
      <c r="S84" s="94"/>
      <c r="T84" s="94"/>
      <c r="U84" s="94"/>
      <c r="V84" s="94"/>
      <c r="W84" s="94"/>
    </row>
    <row r="85" spans="3:24" x14ac:dyDescent="0.15">
      <c r="C85" s="94"/>
      <c r="D85" s="94"/>
      <c r="E85" s="94"/>
      <c r="F85" s="94"/>
      <c r="G85" s="94"/>
      <c r="H85" s="94"/>
      <c r="I85" s="94"/>
      <c r="J85" s="94"/>
      <c r="K85" s="94"/>
      <c r="L85" s="94"/>
      <c r="M85" s="94"/>
      <c r="N85" s="94"/>
      <c r="O85" s="94"/>
      <c r="P85" s="94"/>
      <c r="Q85" s="94"/>
      <c r="R85" s="94"/>
      <c r="S85" s="94"/>
      <c r="T85" s="94"/>
      <c r="U85" s="94"/>
      <c r="V85" s="94"/>
      <c r="W85" s="94"/>
    </row>
    <row r="86" spans="3:24" x14ac:dyDescent="0.15">
      <c r="C86" s="95"/>
      <c r="D86" s="95"/>
      <c r="E86" s="95"/>
      <c r="F86" s="95"/>
      <c r="G86" s="95"/>
      <c r="H86" s="95"/>
      <c r="I86" s="95"/>
      <c r="J86" s="95"/>
      <c r="K86" s="95"/>
      <c r="L86" s="95"/>
      <c r="M86" s="95"/>
      <c r="N86" s="95"/>
      <c r="O86" s="95"/>
      <c r="P86" s="95"/>
      <c r="Q86" s="95"/>
      <c r="R86" s="95"/>
      <c r="S86" s="95"/>
      <c r="T86" s="95"/>
      <c r="U86" s="95"/>
      <c r="V86" s="95"/>
      <c r="W86" s="95"/>
      <c r="X86" s="72"/>
    </row>
    <row r="87" spans="3:24" x14ac:dyDescent="0.15">
      <c r="C87" s="95"/>
      <c r="D87" s="95"/>
      <c r="E87" s="95"/>
      <c r="F87" s="95"/>
      <c r="G87" s="95"/>
      <c r="H87" s="95"/>
      <c r="I87" s="95"/>
      <c r="J87" s="95"/>
      <c r="K87" s="95"/>
      <c r="L87" s="95"/>
      <c r="M87" s="95"/>
      <c r="N87" s="95"/>
      <c r="O87" s="95"/>
      <c r="P87" s="95"/>
      <c r="Q87" s="95"/>
      <c r="R87" s="95"/>
      <c r="S87" s="95"/>
      <c r="T87" s="95"/>
      <c r="U87" s="95"/>
      <c r="V87" s="95"/>
      <c r="W87" s="95"/>
      <c r="X87" s="72"/>
    </row>
    <row r="88" spans="3:24" x14ac:dyDescent="0.15">
      <c r="C88" s="95"/>
      <c r="D88" s="95"/>
      <c r="E88" s="95"/>
      <c r="F88" s="95"/>
      <c r="G88" s="95"/>
      <c r="H88" s="95"/>
      <c r="I88" s="95"/>
      <c r="J88" s="95"/>
      <c r="K88" s="95"/>
      <c r="L88" s="95"/>
      <c r="M88" s="95"/>
      <c r="N88" s="95"/>
      <c r="O88" s="95"/>
      <c r="P88" s="95"/>
      <c r="Q88" s="95"/>
      <c r="R88" s="95"/>
      <c r="S88" s="95"/>
      <c r="T88" s="95"/>
      <c r="U88" s="95"/>
      <c r="V88" s="95"/>
      <c r="W88" s="95"/>
      <c r="X88" s="72"/>
    </row>
    <row r="89" spans="3:24" x14ac:dyDescent="0.15">
      <c r="C89" s="94"/>
      <c r="D89" s="94"/>
      <c r="E89" s="94"/>
      <c r="F89" s="94"/>
      <c r="G89" s="94"/>
      <c r="H89" s="94"/>
      <c r="I89" s="94"/>
      <c r="J89" s="94"/>
      <c r="K89" s="94"/>
      <c r="L89" s="94"/>
      <c r="M89" s="94"/>
      <c r="N89" s="94"/>
      <c r="O89" s="94"/>
      <c r="P89" s="94"/>
      <c r="Q89" s="94"/>
      <c r="R89" s="94"/>
      <c r="S89" s="94"/>
      <c r="T89" s="94"/>
      <c r="U89" s="94"/>
      <c r="V89" s="94"/>
      <c r="W89" s="94"/>
      <c r="X89" s="72"/>
    </row>
    <row r="90" spans="3:24" x14ac:dyDescent="0.15">
      <c r="C90" s="94"/>
      <c r="D90" s="94"/>
      <c r="E90" s="94"/>
      <c r="F90" s="94"/>
      <c r="G90" s="94"/>
      <c r="H90" s="94"/>
      <c r="I90" s="94"/>
      <c r="J90" s="94"/>
      <c r="K90" s="94"/>
      <c r="L90" s="94"/>
      <c r="M90" s="94"/>
      <c r="N90" s="94"/>
      <c r="O90" s="94"/>
      <c r="P90" s="94"/>
      <c r="Q90" s="94"/>
      <c r="R90" s="94"/>
      <c r="S90" s="94"/>
      <c r="T90" s="94"/>
      <c r="U90" s="94"/>
      <c r="V90" s="94"/>
      <c r="W90" s="94"/>
    </row>
    <row r="91" spans="3:24" x14ac:dyDescent="0.15">
      <c r="C91" s="94"/>
      <c r="D91" s="94"/>
      <c r="E91" s="94"/>
      <c r="F91" s="94"/>
      <c r="G91" s="94"/>
      <c r="H91" s="94"/>
      <c r="I91" s="94"/>
      <c r="J91" s="94"/>
      <c r="K91" s="94"/>
      <c r="L91" s="94"/>
      <c r="M91" s="94"/>
      <c r="N91" s="94"/>
      <c r="O91" s="94"/>
      <c r="P91" s="94"/>
      <c r="Q91" s="94"/>
      <c r="R91" s="94"/>
      <c r="S91" s="94"/>
      <c r="T91" s="94"/>
      <c r="U91" s="94"/>
      <c r="V91" s="94"/>
      <c r="W91" s="94"/>
    </row>
    <row r="92" spans="3:24" x14ac:dyDescent="0.15">
      <c r="C92" s="94"/>
      <c r="D92" s="94"/>
      <c r="E92" s="94"/>
      <c r="F92" s="94"/>
      <c r="G92" s="94"/>
      <c r="H92" s="94"/>
      <c r="I92" s="94"/>
      <c r="J92" s="94"/>
      <c r="K92" s="94"/>
      <c r="L92" s="94"/>
      <c r="M92" s="94"/>
      <c r="N92" s="94"/>
      <c r="O92" s="94"/>
      <c r="P92" s="94"/>
      <c r="Q92" s="94"/>
      <c r="R92" s="94"/>
      <c r="S92" s="94"/>
      <c r="T92" s="94"/>
      <c r="U92" s="94"/>
      <c r="V92" s="94"/>
      <c r="W92" s="94"/>
    </row>
    <row r="93" spans="3:24" x14ac:dyDescent="0.15">
      <c r="C93" s="94"/>
      <c r="D93" s="94"/>
      <c r="E93" s="94"/>
      <c r="F93" s="94"/>
      <c r="G93" s="94"/>
      <c r="H93" s="94"/>
      <c r="I93" s="94"/>
      <c r="J93" s="94"/>
      <c r="K93" s="94"/>
      <c r="L93" s="94"/>
      <c r="M93" s="94"/>
      <c r="N93" s="94"/>
      <c r="O93" s="94"/>
      <c r="P93" s="94"/>
      <c r="Q93" s="94"/>
      <c r="R93" s="94"/>
      <c r="S93" s="94"/>
      <c r="T93" s="94"/>
      <c r="U93" s="94"/>
      <c r="V93" s="94"/>
      <c r="W93" s="94"/>
    </row>
    <row r="94" spans="3:24" x14ac:dyDescent="0.15">
      <c r="C94" s="94"/>
      <c r="D94" s="94"/>
      <c r="E94" s="94"/>
      <c r="F94" s="94"/>
      <c r="G94" s="94"/>
      <c r="H94" s="94"/>
      <c r="I94" s="94"/>
      <c r="J94" s="94"/>
      <c r="K94" s="94"/>
      <c r="L94" s="94"/>
      <c r="M94" s="94"/>
      <c r="N94" s="94"/>
      <c r="O94" s="94"/>
      <c r="P94" s="94"/>
      <c r="Q94" s="94"/>
      <c r="R94" s="94"/>
      <c r="S94" s="94"/>
      <c r="T94" s="94"/>
      <c r="U94" s="94"/>
      <c r="V94" s="94"/>
      <c r="W94" s="94"/>
    </row>
    <row r="95" spans="3:24" x14ac:dyDescent="0.15">
      <c r="C95" s="94"/>
      <c r="D95" s="94"/>
      <c r="E95" s="94"/>
      <c r="F95" s="94"/>
      <c r="G95" s="94"/>
      <c r="H95" s="94"/>
      <c r="I95" s="94"/>
      <c r="J95" s="94"/>
      <c r="K95" s="94"/>
      <c r="L95" s="94"/>
      <c r="M95" s="94"/>
      <c r="N95" s="94"/>
      <c r="O95" s="94"/>
      <c r="P95" s="94"/>
      <c r="Q95" s="94"/>
      <c r="R95" s="94"/>
      <c r="S95" s="94"/>
      <c r="T95" s="94"/>
      <c r="U95" s="94"/>
      <c r="V95" s="94"/>
      <c r="W95" s="94"/>
    </row>
    <row r="96" spans="3:24" x14ac:dyDescent="0.15">
      <c r="C96" s="94"/>
      <c r="D96" s="94"/>
      <c r="E96" s="94"/>
      <c r="F96" s="94"/>
      <c r="G96" s="94"/>
      <c r="H96" s="94"/>
      <c r="I96" s="94"/>
      <c r="J96" s="94"/>
      <c r="K96" s="94"/>
      <c r="L96" s="94"/>
      <c r="M96" s="94"/>
      <c r="N96" s="94"/>
      <c r="O96" s="94"/>
      <c r="P96" s="94"/>
      <c r="Q96" s="94"/>
      <c r="R96" s="94"/>
      <c r="S96" s="94"/>
      <c r="T96" s="94"/>
      <c r="U96" s="94"/>
      <c r="V96" s="94"/>
      <c r="W96" s="94"/>
    </row>
    <row r="97" spans="3:23" x14ac:dyDescent="0.15">
      <c r="C97" s="94"/>
      <c r="D97" s="94"/>
      <c r="E97" s="94"/>
      <c r="F97" s="94"/>
      <c r="G97" s="94"/>
      <c r="H97" s="94"/>
      <c r="I97" s="94"/>
      <c r="J97" s="94"/>
      <c r="K97" s="94"/>
      <c r="L97" s="94"/>
      <c r="M97" s="94"/>
      <c r="N97" s="94"/>
      <c r="O97" s="94"/>
      <c r="P97" s="94"/>
      <c r="Q97" s="94"/>
      <c r="R97" s="94"/>
      <c r="S97" s="94"/>
      <c r="T97" s="94"/>
      <c r="U97" s="94"/>
      <c r="V97" s="94"/>
      <c r="W97" s="94"/>
    </row>
    <row r="98" spans="3:23" x14ac:dyDescent="0.15">
      <c r="C98" s="94"/>
      <c r="D98" s="94"/>
      <c r="E98" s="94"/>
      <c r="F98" s="94"/>
      <c r="G98" s="94"/>
      <c r="H98" s="94"/>
      <c r="I98" s="94"/>
      <c r="J98" s="94"/>
      <c r="K98" s="94"/>
      <c r="L98" s="94"/>
      <c r="M98" s="94"/>
      <c r="N98" s="94"/>
      <c r="O98" s="94"/>
      <c r="P98" s="94"/>
      <c r="Q98" s="94"/>
      <c r="R98" s="94"/>
      <c r="S98" s="94"/>
      <c r="T98" s="94"/>
      <c r="U98" s="94"/>
      <c r="V98" s="94"/>
      <c r="W98" s="94"/>
    </row>
    <row r="99" spans="3:23" x14ac:dyDescent="0.15">
      <c r="C99" s="94"/>
      <c r="D99" s="94"/>
      <c r="E99" s="94"/>
      <c r="F99" s="94"/>
      <c r="G99" s="94"/>
      <c r="H99" s="94"/>
      <c r="I99" s="94"/>
      <c r="J99" s="94"/>
      <c r="K99" s="94"/>
      <c r="L99" s="94"/>
      <c r="M99" s="94"/>
      <c r="N99" s="94"/>
      <c r="O99" s="94"/>
      <c r="P99" s="94"/>
      <c r="Q99" s="94"/>
      <c r="R99" s="94"/>
      <c r="S99" s="94"/>
      <c r="T99" s="94"/>
      <c r="U99" s="94"/>
      <c r="V99" s="94"/>
      <c r="W99" s="94"/>
    </row>
    <row r="100" spans="3:23" x14ac:dyDescent="0.15">
      <c r="C100" s="94"/>
      <c r="D100" s="94"/>
      <c r="E100" s="94"/>
      <c r="F100" s="94"/>
      <c r="G100" s="94"/>
      <c r="H100" s="94"/>
      <c r="I100" s="94"/>
      <c r="J100" s="94"/>
      <c r="K100" s="94"/>
      <c r="L100" s="94"/>
      <c r="M100" s="94"/>
      <c r="N100" s="94"/>
      <c r="O100" s="94"/>
      <c r="P100" s="94"/>
      <c r="Q100" s="94"/>
      <c r="R100" s="94"/>
      <c r="S100" s="94"/>
      <c r="T100" s="94"/>
      <c r="U100" s="94"/>
      <c r="V100" s="94"/>
      <c r="W100" s="94"/>
    </row>
    <row r="101" spans="3:23" x14ac:dyDescent="0.15">
      <c r="C101" s="94"/>
      <c r="D101" s="94"/>
      <c r="E101" s="94"/>
      <c r="F101" s="94"/>
      <c r="G101" s="94"/>
      <c r="H101" s="94"/>
      <c r="I101" s="94"/>
      <c r="J101" s="94"/>
      <c r="K101" s="94"/>
      <c r="L101" s="94"/>
      <c r="M101" s="94"/>
      <c r="N101" s="94"/>
      <c r="O101" s="94"/>
      <c r="P101" s="94"/>
      <c r="Q101" s="94"/>
      <c r="R101" s="94"/>
      <c r="S101" s="94"/>
      <c r="T101" s="94"/>
      <c r="U101" s="94"/>
      <c r="V101" s="94"/>
      <c r="W101" s="94"/>
    </row>
    <row r="102" spans="3:23" x14ac:dyDescent="0.15">
      <c r="C102" s="94"/>
      <c r="D102" s="94"/>
      <c r="E102" s="94"/>
      <c r="F102" s="94"/>
      <c r="G102" s="94"/>
      <c r="H102" s="94"/>
      <c r="I102" s="94"/>
      <c r="J102" s="94"/>
      <c r="K102" s="94"/>
      <c r="L102" s="94"/>
      <c r="M102" s="94"/>
      <c r="N102" s="94"/>
      <c r="O102" s="94"/>
      <c r="P102" s="94"/>
      <c r="Q102" s="94"/>
      <c r="R102" s="94"/>
      <c r="S102" s="94"/>
      <c r="T102" s="94"/>
      <c r="U102" s="94"/>
      <c r="V102" s="94"/>
      <c r="W102" s="94"/>
    </row>
    <row r="103" spans="3:23" x14ac:dyDescent="0.15">
      <c r="C103" s="94"/>
      <c r="D103" s="94"/>
      <c r="E103" s="94"/>
      <c r="F103" s="94"/>
      <c r="G103" s="94"/>
      <c r="H103" s="94"/>
      <c r="I103" s="94"/>
      <c r="J103" s="94"/>
      <c r="K103" s="94"/>
      <c r="L103" s="94"/>
      <c r="M103" s="94"/>
      <c r="N103" s="94"/>
      <c r="O103" s="94"/>
      <c r="P103" s="94"/>
      <c r="Q103" s="94"/>
      <c r="R103" s="94"/>
      <c r="S103" s="94"/>
      <c r="T103" s="94"/>
      <c r="U103" s="94"/>
      <c r="V103" s="94"/>
      <c r="W103" s="94"/>
    </row>
    <row r="104" spans="3:23" x14ac:dyDescent="0.15">
      <c r="C104" s="94"/>
      <c r="D104" s="94"/>
      <c r="E104" s="94"/>
      <c r="F104" s="94"/>
      <c r="G104" s="94"/>
      <c r="H104" s="94"/>
      <c r="I104" s="94"/>
      <c r="J104" s="94"/>
      <c r="K104" s="94"/>
      <c r="L104" s="94"/>
      <c r="M104" s="94"/>
      <c r="N104" s="94"/>
      <c r="O104" s="94"/>
      <c r="P104" s="94"/>
      <c r="Q104" s="94"/>
      <c r="R104" s="94"/>
      <c r="S104" s="94"/>
      <c r="T104" s="94"/>
      <c r="U104" s="94"/>
      <c r="V104" s="94"/>
      <c r="W104" s="94"/>
    </row>
    <row r="105" spans="3:23" x14ac:dyDescent="0.15">
      <c r="C105" s="94"/>
      <c r="D105" s="94"/>
      <c r="E105" s="94"/>
      <c r="F105" s="94"/>
      <c r="G105" s="94"/>
      <c r="H105" s="94"/>
      <c r="I105" s="94"/>
      <c r="J105" s="94"/>
      <c r="K105" s="94"/>
      <c r="L105" s="94"/>
      <c r="M105" s="94"/>
      <c r="N105" s="94"/>
      <c r="O105" s="94"/>
      <c r="P105" s="94"/>
      <c r="Q105" s="94"/>
      <c r="R105" s="94"/>
      <c r="S105" s="94"/>
      <c r="T105" s="94"/>
      <c r="U105" s="94"/>
      <c r="V105" s="94"/>
      <c r="W105" s="94"/>
    </row>
    <row r="106" spans="3:23" x14ac:dyDescent="0.15">
      <c r="C106" s="94"/>
      <c r="D106" s="94"/>
      <c r="E106" s="94"/>
      <c r="F106" s="94"/>
      <c r="G106" s="94"/>
      <c r="H106" s="94"/>
      <c r="I106" s="94"/>
      <c r="J106" s="94"/>
      <c r="K106" s="94"/>
      <c r="L106" s="94"/>
      <c r="M106" s="94"/>
      <c r="N106" s="94"/>
      <c r="O106" s="94"/>
      <c r="P106" s="94"/>
      <c r="Q106" s="94"/>
      <c r="R106" s="94"/>
      <c r="S106" s="94"/>
      <c r="T106" s="94"/>
      <c r="U106" s="94"/>
      <c r="V106" s="94"/>
      <c r="W106" s="94"/>
    </row>
    <row r="107" spans="3:23" x14ac:dyDescent="0.15">
      <c r="C107" s="94"/>
      <c r="D107" s="94"/>
      <c r="E107" s="94"/>
      <c r="F107" s="94"/>
      <c r="G107" s="94"/>
      <c r="H107" s="94"/>
      <c r="I107" s="94"/>
      <c r="J107" s="94"/>
      <c r="K107" s="94"/>
      <c r="L107" s="94"/>
      <c r="M107" s="94"/>
      <c r="N107" s="94"/>
      <c r="O107" s="94"/>
      <c r="P107" s="94"/>
      <c r="Q107" s="94"/>
      <c r="R107" s="94"/>
      <c r="S107" s="94"/>
      <c r="T107" s="94"/>
      <c r="U107" s="94"/>
      <c r="V107" s="94"/>
      <c r="W107" s="94"/>
    </row>
    <row r="108" spans="3:23" x14ac:dyDescent="0.15">
      <c r="C108" s="94"/>
      <c r="D108" s="94"/>
      <c r="E108" s="94"/>
      <c r="F108" s="94"/>
      <c r="G108" s="94"/>
      <c r="H108" s="94"/>
      <c r="I108" s="94"/>
      <c r="J108" s="94"/>
      <c r="K108" s="94"/>
      <c r="L108" s="94"/>
      <c r="M108" s="94"/>
      <c r="N108" s="94"/>
      <c r="O108" s="94"/>
      <c r="P108" s="94"/>
      <c r="Q108" s="94"/>
      <c r="R108" s="94"/>
      <c r="S108" s="94"/>
      <c r="T108" s="94"/>
      <c r="U108" s="94"/>
      <c r="V108" s="94"/>
      <c r="W108" s="94"/>
    </row>
    <row r="109" spans="3:23" x14ac:dyDescent="0.15">
      <c r="C109" s="94"/>
      <c r="D109" s="94"/>
      <c r="E109" s="94"/>
      <c r="F109" s="94"/>
      <c r="G109" s="94"/>
      <c r="H109" s="94"/>
      <c r="I109" s="94"/>
      <c r="J109" s="94"/>
      <c r="K109" s="94"/>
      <c r="L109" s="94"/>
      <c r="M109" s="94"/>
      <c r="N109" s="94"/>
      <c r="O109" s="94"/>
      <c r="P109" s="94"/>
      <c r="Q109" s="94"/>
      <c r="R109" s="94"/>
      <c r="S109" s="94"/>
      <c r="T109" s="94"/>
      <c r="U109" s="94"/>
      <c r="V109" s="94"/>
      <c r="W109" s="94"/>
    </row>
    <row r="110" spans="3:23" x14ac:dyDescent="0.15">
      <c r="C110" s="94"/>
      <c r="D110" s="94"/>
      <c r="E110" s="94"/>
      <c r="F110" s="94"/>
      <c r="G110" s="94"/>
      <c r="H110" s="94"/>
      <c r="I110" s="94"/>
      <c r="J110" s="94"/>
      <c r="K110" s="94"/>
      <c r="L110" s="94"/>
      <c r="M110" s="94"/>
      <c r="N110" s="94"/>
      <c r="O110" s="94"/>
      <c r="P110" s="94"/>
      <c r="Q110" s="94"/>
      <c r="R110" s="94"/>
      <c r="S110" s="94"/>
      <c r="T110" s="94"/>
      <c r="U110" s="94"/>
      <c r="V110" s="94"/>
      <c r="W110" s="94"/>
    </row>
    <row r="111" spans="3:23" x14ac:dyDescent="0.15">
      <c r="C111" s="94"/>
      <c r="D111" s="94"/>
      <c r="E111" s="94"/>
      <c r="F111" s="94"/>
      <c r="G111" s="94"/>
      <c r="H111" s="94"/>
      <c r="I111" s="94"/>
      <c r="J111" s="94"/>
      <c r="K111" s="94"/>
      <c r="L111" s="94"/>
      <c r="M111" s="94"/>
      <c r="N111" s="94"/>
      <c r="O111" s="94"/>
      <c r="P111" s="94"/>
      <c r="Q111" s="94"/>
      <c r="R111" s="94"/>
      <c r="S111" s="94"/>
      <c r="T111" s="94"/>
      <c r="U111" s="94"/>
      <c r="V111" s="94"/>
      <c r="W111" s="94"/>
    </row>
    <row r="112" spans="3:23" x14ac:dyDescent="0.15">
      <c r="C112" s="94"/>
      <c r="D112" s="94"/>
      <c r="E112" s="94"/>
      <c r="F112" s="94"/>
      <c r="G112" s="94"/>
      <c r="H112" s="94"/>
      <c r="I112" s="94"/>
      <c r="J112" s="94"/>
      <c r="K112" s="94"/>
      <c r="L112" s="94"/>
      <c r="M112" s="94"/>
      <c r="N112" s="94"/>
      <c r="O112" s="94"/>
      <c r="P112" s="94"/>
      <c r="Q112" s="94"/>
      <c r="R112" s="94"/>
      <c r="S112" s="94"/>
      <c r="T112" s="94"/>
      <c r="U112" s="94"/>
      <c r="V112" s="94"/>
      <c r="W112" s="94"/>
    </row>
    <row r="113" spans="3:23" x14ac:dyDescent="0.15">
      <c r="C113" s="94"/>
      <c r="D113" s="94"/>
      <c r="E113" s="94"/>
      <c r="F113" s="94"/>
      <c r="G113" s="94"/>
      <c r="H113" s="94"/>
      <c r="I113" s="94"/>
      <c r="J113" s="94"/>
      <c r="K113" s="94"/>
      <c r="L113" s="94"/>
      <c r="M113" s="94"/>
      <c r="N113" s="94"/>
      <c r="O113" s="94"/>
      <c r="P113" s="94"/>
      <c r="Q113" s="94"/>
      <c r="R113" s="94"/>
      <c r="S113" s="94"/>
      <c r="T113" s="94"/>
      <c r="U113" s="94"/>
      <c r="V113" s="94"/>
      <c r="W113" s="94"/>
    </row>
    <row r="114" spans="3:23" x14ac:dyDescent="0.15">
      <c r="C114" s="94"/>
      <c r="D114" s="94"/>
      <c r="E114" s="94"/>
      <c r="F114" s="94"/>
      <c r="G114" s="94"/>
      <c r="H114" s="94"/>
      <c r="I114" s="94"/>
      <c r="J114" s="94"/>
      <c r="K114" s="94"/>
      <c r="L114" s="94"/>
      <c r="M114" s="94"/>
      <c r="N114" s="94"/>
      <c r="O114" s="94"/>
      <c r="P114" s="94"/>
      <c r="Q114" s="94"/>
      <c r="R114" s="94"/>
      <c r="S114" s="94"/>
      <c r="T114" s="94"/>
      <c r="U114" s="94"/>
      <c r="V114" s="94"/>
      <c r="W114" s="94"/>
    </row>
    <row r="115" spans="3:23" x14ac:dyDescent="0.15">
      <c r="C115" s="94"/>
      <c r="D115" s="94"/>
      <c r="E115" s="94"/>
      <c r="F115" s="94"/>
      <c r="G115" s="94"/>
      <c r="H115" s="94"/>
      <c r="I115" s="94"/>
      <c r="J115" s="94"/>
      <c r="K115" s="94"/>
      <c r="L115" s="94"/>
      <c r="M115" s="94"/>
      <c r="N115" s="94"/>
      <c r="O115" s="94"/>
      <c r="P115" s="94"/>
      <c r="Q115" s="94"/>
      <c r="R115" s="94"/>
      <c r="S115" s="94"/>
      <c r="T115" s="94"/>
      <c r="U115" s="94"/>
      <c r="V115" s="94"/>
      <c r="W115" s="94"/>
    </row>
    <row r="116" spans="3:23" x14ac:dyDescent="0.15">
      <c r="C116" s="96"/>
      <c r="D116" s="96"/>
      <c r="E116" s="96"/>
      <c r="F116" s="96"/>
      <c r="G116" s="96"/>
      <c r="H116" s="96"/>
      <c r="I116" s="96"/>
      <c r="J116" s="96"/>
      <c r="K116" s="96"/>
      <c r="L116" s="96"/>
      <c r="M116" s="96"/>
      <c r="N116" s="96"/>
      <c r="O116" s="96"/>
      <c r="P116" s="96"/>
      <c r="Q116" s="96"/>
      <c r="R116" s="96"/>
      <c r="S116" s="96"/>
      <c r="T116" s="96"/>
      <c r="U116" s="96"/>
      <c r="V116" s="96"/>
      <c r="W116" s="96"/>
    </row>
    <row r="117" spans="3:23" x14ac:dyDescent="0.15">
      <c r="C117" s="96"/>
      <c r="D117" s="96"/>
      <c r="E117" s="96"/>
      <c r="F117" s="96"/>
      <c r="G117" s="96"/>
      <c r="H117" s="96"/>
      <c r="I117" s="96"/>
      <c r="J117" s="96"/>
      <c r="K117" s="96"/>
      <c r="L117" s="96"/>
      <c r="M117" s="96"/>
      <c r="N117" s="96"/>
      <c r="O117" s="96"/>
      <c r="P117" s="96"/>
      <c r="Q117" s="96"/>
      <c r="R117" s="96"/>
      <c r="S117" s="96"/>
      <c r="T117" s="96"/>
      <c r="U117" s="96"/>
      <c r="V117" s="96"/>
      <c r="W117" s="96"/>
    </row>
    <row r="118" spans="3:23" x14ac:dyDescent="0.15">
      <c r="C118" s="96"/>
      <c r="D118" s="96"/>
      <c r="E118" s="96"/>
      <c r="F118" s="96"/>
      <c r="G118" s="96"/>
      <c r="H118" s="96"/>
      <c r="I118" s="96"/>
      <c r="J118" s="96"/>
      <c r="K118" s="96"/>
      <c r="L118" s="96"/>
      <c r="M118" s="96"/>
      <c r="N118" s="96"/>
      <c r="O118" s="96"/>
      <c r="P118" s="96"/>
      <c r="Q118" s="96"/>
      <c r="R118" s="96"/>
      <c r="S118" s="96"/>
      <c r="T118" s="96"/>
      <c r="U118" s="96"/>
      <c r="V118" s="96"/>
      <c r="W118" s="96"/>
    </row>
  </sheetData>
  <mergeCells count="24">
    <mergeCell ref="A14:A16"/>
    <mergeCell ref="A1:B1"/>
    <mergeCell ref="A2:A4"/>
    <mergeCell ref="A5:A7"/>
    <mergeCell ref="A8:A10"/>
    <mergeCell ref="A11:A13"/>
    <mergeCell ref="A68:A70"/>
    <mergeCell ref="A23:A25"/>
    <mergeCell ref="A35:A37"/>
    <mergeCell ref="A38:A40"/>
    <mergeCell ref="A47:A49"/>
    <mergeCell ref="A26:A28"/>
    <mergeCell ref="A56:A58"/>
    <mergeCell ref="A59:A61"/>
    <mergeCell ref="A41:A43"/>
    <mergeCell ref="A44:A46"/>
    <mergeCell ref="A29:A31"/>
    <mergeCell ref="A32:A34"/>
    <mergeCell ref="A17:A19"/>
    <mergeCell ref="A20:A22"/>
    <mergeCell ref="A62:A64"/>
    <mergeCell ref="A65:A67"/>
    <mergeCell ref="A50:A52"/>
    <mergeCell ref="A53:A55"/>
  </mergeCells>
  <phoneticPr fontId="2"/>
  <pageMargins left="0.59055118110236227" right="0.19685039370078741" top="0.78740157480314965" bottom="0" header="0.59055118110236227" footer="0"/>
  <pageSetup paperSize="9" orientation="landscape" r:id="rId1"/>
  <headerFooter alignWithMargins="0">
    <oddHeader>&amp;L&amp;P／&amp;N&amp;C町別･年齢5歳区分別人口　&amp;R令和5年3月1日現在</oddHeader>
  </headerFooter>
  <colBreaks count="2" manualBreakCount="2">
    <brk id="28" max="69" man="1"/>
    <brk id="29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206"/>
  <sheetViews>
    <sheetView zoomScale="90" zoomScaleNormal="90" workbookViewId="0">
      <selection activeCell="M4" sqref="M4"/>
    </sheetView>
  </sheetViews>
  <sheetFormatPr defaultRowHeight="13.5" x14ac:dyDescent="0.15"/>
  <cols>
    <col min="12" max="12" width="10.125" style="5" bestFit="1" customWidth="1"/>
    <col min="13" max="13" width="10.75" style="5" customWidth="1"/>
    <col min="14" max="14" width="10.125" style="5" bestFit="1" customWidth="1"/>
    <col min="15" max="15" width="9.125" style="5" bestFit="1" customWidth="1"/>
    <col min="16" max="16" width="11.125" style="5" bestFit="1" customWidth="1"/>
    <col min="17" max="17" width="9.125" style="5" bestFit="1" customWidth="1"/>
  </cols>
  <sheetData>
    <row r="1" spans="2:17" x14ac:dyDescent="0.15">
      <c r="B1" s="12" t="s">
        <v>131</v>
      </c>
      <c r="M1" s="12" t="s">
        <v>131</v>
      </c>
    </row>
    <row r="2" spans="2:17" x14ac:dyDescent="0.15">
      <c r="B2" s="12"/>
      <c r="P2" s="5" t="s">
        <v>102</v>
      </c>
    </row>
    <row r="3" spans="2:17" x14ac:dyDescent="0.15">
      <c r="B3" s="12"/>
      <c r="K3" s="1"/>
      <c r="L3" s="9" t="s">
        <v>96</v>
      </c>
      <c r="M3" s="6" t="s">
        <v>97</v>
      </c>
      <c r="N3" s="3" t="s">
        <v>98</v>
      </c>
      <c r="O3" s="6" t="s">
        <v>99</v>
      </c>
      <c r="P3" s="4" t="s">
        <v>100</v>
      </c>
      <c r="Q3" s="6" t="s">
        <v>101</v>
      </c>
    </row>
    <row r="4" spans="2:17" x14ac:dyDescent="0.15">
      <c r="K4" s="1" t="s">
        <v>17</v>
      </c>
      <c r="L4" s="16">
        <f>地区別5歳毎!W23</f>
        <v>6</v>
      </c>
      <c r="M4" s="15">
        <f>L4/L26</f>
        <v>1.3785497656465398E-4</v>
      </c>
      <c r="N4" s="17">
        <f>地区別5歳毎!W24</f>
        <v>71</v>
      </c>
      <c r="O4" s="15">
        <f>N4/N26</f>
        <v>1.4858841010401188E-3</v>
      </c>
      <c r="P4" s="18">
        <f>L4+N4</f>
        <v>77</v>
      </c>
      <c r="Q4" s="15">
        <f>P4/P26</f>
        <v>8.4330883721949032E-4</v>
      </c>
    </row>
    <row r="5" spans="2:17" x14ac:dyDescent="0.15">
      <c r="K5" s="1" t="s">
        <v>111</v>
      </c>
      <c r="L5" s="16">
        <f>地区別5歳毎!V23</f>
        <v>84</v>
      </c>
      <c r="M5" s="15">
        <f>L5/L26</f>
        <v>1.9299696719051558E-3</v>
      </c>
      <c r="N5" s="17">
        <f>地区別5歳毎!V24</f>
        <v>394</v>
      </c>
      <c r="O5" s="15">
        <f>N5/N26</f>
        <v>8.2456103635184068E-3</v>
      </c>
      <c r="P5" s="18">
        <f t="shared" ref="P5:P24" si="0">L5+N5</f>
        <v>478</v>
      </c>
      <c r="Q5" s="15">
        <f>P5/P26</f>
        <v>5.2350860284534591E-3</v>
      </c>
    </row>
    <row r="6" spans="2:17" x14ac:dyDescent="0.15">
      <c r="K6" s="1" t="s">
        <v>112</v>
      </c>
      <c r="L6" s="16">
        <f>地区別5歳毎!U23</f>
        <v>392</v>
      </c>
      <c r="M6" s="15">
        <f>L6/L26</f>
        <v>9.006525135557393E-3</v>
      </c>
      <c r="N6" s="17">
        <f>地区別5歳毎!U24</f>
        <v>1063</v>
      </c>
      <c r="O6" s="15">
        <f>N6/N26</f>
        <v>2.2246405625431637E-2</v>
      </c>
      <c r="P6" s="18">
        <f t="shared" si="0"/>
        <v>1455</v>
      </c>
      <c r="Q6" s="15">
        <f>P6/P26</f>
        <v>1.5935251404602058E-2</v>
      </c>
    </row>
    <row r="7" spans="2:17" x14ac:dyDescent="0.15">
      <c r="K7" s="1" t="s">
        <v>113</v>
      </c>
      <c r="L7" s="16">
        <f>地区別5歳毎!T23</f>
        <v>1081</v>
      </c>
      <c r="M7" s="15">
        <f>L7/L26</f>
        <v>2.483687161106516E-2</v>
      </c>
      <c r="N7" s="17">
        <f>地区別5歳毎!T24</f>
        <v>1833</v>
      </c>
      <c r="O7" s="15">
        <f>N7/N26</f>
        <v>3.8360923340937152E-2</v>
      </c>
      <c r="P7" s="18">
        <f t="shared" si="0"/>
        <v>2914</v>
      </c>
      <c r="Q7" s="15">
        <f>P7/P26</f>
        <v>3.191431106048824E-2</v>
      </c>
    </row>
    <row r="8" spans="2:17" x14ac:dyDescent="0.15">
      <c r="K8" s="1" t="s">
        <v>114</v>
      </c>
      <c r="L8" s="16">
        <f>地区別5歳毎!S23</f>
        <v>1607</v>
      </c>
      <c r="M8" s="15">
        <f>L8/L26</f>
        <v>3.6922157889899825E-2</v>
      </c>
      <c r="N8" s="17">
        <f>地区別5歳毎!S24</f>
        <v>2462</v>
      </c>
      <c r="O8" s="15">
        <f>N8/N26</f>
        <v>5.1524600799447505E-2</v>
      </c>
      <c r="P8" s="18">
        <f t="shared" si="0"/>
        <v>4069</v>
      </c>
      <c r="Q8" s="15">
        <f>P8/P26</f>
        <v>4.4563943618780598E-2</v>
      </c>
    </row>
    <row r="9" spans="2:17" x14ac:dyDescent="0.15">
      <c r="K9" s="1" t="s">
        <v>115</v>
      </c>
      <c r="L9" s="16">
        <f>地区別5歳毎!R23</f>
        <v>2183</v>
      </c>
      <c r="M9" s="15">
        <f>L9/L26</f>
        <v>5.0156235640106607E-2</v>
      </c>
      <c r="N9" s="17">
        <f>地区別5歳毎!R24</f>
        <v>2811</v>
      </c>
      <c r="O9" s="15">
        <f>N9/N26</f>
        <v>5.8828453634137662E-2</v>
      </c>
      <c r="P9" s="18">
        <f t="shared" si="0"/>
        <v>4994</v>
      </c>
      <c r="Q9" s="15">
        <f>P9/P26</f>
        <v>5.4694601728235516E-2</v>
      </c>
    </row>
    <row r="10" spans="2:17" x14ac:dyDescent="0.15">
      <c r="K10" s="1" t="s">
        <v>116</v>
      </c>
      <c r="L10" s="16">
        <f>地区別5歳毎!Q23</f>
        <v>3048</v>
      </c>
      <c r="M10" s="15">
        <f>L10/L26</f>
        <v>7.0030328094844219E-2</v>
      </c>
      <c r="N10" s="17">
        <f>地区別5歳毎!Q24</f>
        <v>3585</v>
      </c>
      <c r="O10" s="15">
        <f>N10/N26</f>
        <v>7.5026683129983465E-2</v>
      </c>
      <c r="P10" s="18">
        <f t="shared" si="0"/>
        <v>6633</v>
      </c>
      <c r="Q10" s="15">
        <f>P10/P26</f>
        <v>7.2645032691907516E-2</v>
      </c>
    </row>
    <row r="11" spans="2:17" x14ac:dyDescent="0.15">
      <c r="K11" s="1" t="s">
        <v>117</v>
      </c>
      <c r="L11" s="16">
        <f>地区別5歳毎!P23</f>
        <v>2899</v>
      </c>
      <c r="M11" s="15">
        <f>L11/L26</f>
        <v>6.6606929510155316E-2</v>
      </c>
      <c r="N11" s="17">
        <f>地区別5歳毎!P24</f>
        <v>3029</v>
      </c>
      <c r="O11" s="15">
        <f>N11/N26</f>
        <v>6.3390745662683379E-2</v>
      </c>
      <c r="P11" s="18">
        <f t="shared" si="0"/>
        <v>5928</v>
      </c>
      <c r="Q11" s="15">
        <f>P11/P26</f>
        <v>6.4923828403079725E-2</v>
      </c>
    </row>
    <row r="12" spans="2:17" x14ac:dyDescent="0.15">
      <c r="K12" s="1" t="s">
        <v>118</v>
      </c>
      <c r="L12" s="16">
        <f>地区別5歳毎!O23</f>
        <v>2811</v>
      </c>
      <c r="M12" s="15">
        <f>L12/L26</f>
        <v>6.458505652054039E-2</v>
      </c>
      <c r="N12" s="17">
        <f>地区別5歳毎!O24</f>
        <v>3082</v>
      </c>
      <c r="O12" s="15">
        <f>N12/N26</f>
        <v>6.4499926752192197E-2</v>
      </c>
      <c r="P12" s="18">
        <f t="shared" si="0"/>
        <v>5893</v>
      </c>
      <c r="Q12" s="15">
        <f>P12/P26</f>
        <v>6.4540506204343581E-2</v>
      </c>
    </row>
    <row r="13" spans="2:17" x14ac:dyDescent="0.15">
      <c r="K13" s="1" t="s">
        <v>119</v>
      </c>
      <c r="L13" s="16">
        <f>地区別5歳毎!N23</f>
        <v>2764</v>
      </c>
      <c r="M13" s="15">
        <f>L13/L26</f>
        <v>6.35051925374506E-2</v>
      </c>
      <c r="N13" s="17">
        <f>地区別5歳毎!N24</f>
        <v>3155</v>
      </c>
      <c r="O13" s="15">
        <f>N13/N26</f>
        <v>6.6027666743402463E-2</v>
      </c>
      <c r="P13" s="18">
        <f t="shared" si="0"/>
        <v>5919</v>
      </c>
      <c r="Q13" s="15">
        <f>P13/P26</f>
        <v>6.4825259837690427E-2</v>
      </c>
    </row>
    <row r="14" spans="2:17" x14ac:dyDescent="0.15">
      <c r="K14" s="1" t="s">
        <v>120</v>
      </c>
      <c r="L14" s="16">
        <f>地区別5歳毎!M23</f>
        <v>3132</v>
      </c>
      <c r="M14" s="15">
        <f>L14/L26</f>
        <v>7.1960297766749379E-2</v>
      </c>
      <c r="N14" s="17">
        <f>地区別5歳毎!M24</f>
        <v>3399</v>
      </c>
      <c r="O14" s="15">
        <f>N14/N26</f>
        <v>7.1134085344160061E-2</v>
      </c>
      <c r="P14" s="18">
        <f t="shared" si="0"/>
        <v>6531</v>
      </c>
      <c r="Q14" s="15">
        <f>P14/P26</f>
        <v>7.1527922284162215E-2</v>
      </c>
    </row>
    <row r="15" spans="2:17" x14ac:dyDescent="0.15">
      <c r="K15" s="1" t="s">
        <v>121</v>
      </c>
      <c r="L15" s="16">
        <f>地区別5歳毎!L23</f>
        <v>3186</v>
      </c>
      <c r="M15" s="15">
        <f>L15/L26</f>
        <v>7.3200992555831262E-2</v>
      </c>
      <c r="N15" s="17">
        <f>地区別5歳毎!L24</f>
        <v>3262</v>
      </c>
      <c r="O15" s="15">
        <f>N15/N26</f>
        <v>6.8266956867505182E-2</v>
      </c>
      <c r="P15" s="18">
        <f t="shared" si="0"/>
        <v>6448</v>
      </c>
      <c r="Q15" s="15">
        <f>P15/P26</f>
        <v>7.0618901070016532E-2</v>
      </c>
    </row>
    <row r="16" spans="2:17" x14ac:dyDescent="0.15">
      <c r="K16" s="1" t="s">
        <v>122</v>
      </c>
      <c r="L16" s="16">
        <f>地区別5歳毎!K23</f>
        <v>2875</v>
      </c>
      <c r="M16" s="15">
        <f>L16/L26</f>
        <v>6.6055509603896695E-2</v>
      </c>
      <c r="N16" s="17">
        <f>地区別5歳毎!K24</f>
        <v>2952</v>
      </c>
      <c r="O16" s="15">
        <f>N16/N26</f>
        <v>6.1779293891132826E-2</v>
      </c>
      <c r="P16" s="18">
        <f t="shared" si="0"/>
        <v>5827</v>
      </c>
      <c r="Q16" s="15">
        <f>P16/P26</f>
        <v>6.381767005815546E-2</v>
      </c>
    </row>
    <row r="17" spans="2:17" x14ac:dyDescent="0.15">
      <c r="K17" s="1" t="s">
        <v>123</v>
      </c>
      <c r="L17" s="16">
        <f>地区別5歳毎!J23</f>
        <v>2523</v>
      </c>
      <c r="M17" s="15">
        <f>L17/L26</f>
        <v>5.7968017645436999E-2</v>
      </c>
      <c r="N17" s="17">
        <f>地区別5歳毎!J24</f>
        <v>2564</v>
      </c>
      <c r="O17" s="15">
        <f>N17/N26</f>
        <v>5.3659251198124855E-2</v>
      </c>
      <c r="P17" s="18">
        <f t="shared" si="0"/>
        <v>5087</v>
      </c>
      <c r="Q17" s="15">
        <f>P17/P26</f>
        <v>5.5713143570591518E-2</v>
      </c>
    </row>
    <row r="18" spans="2:17" x14ac:dyDescent="0.15">
      <c r="K18" s="1" t="s">
        <v>124</v>
      </c>
      <c r="L18" s="16">
        <f>地区別5歳毎!I23</f>
        <v>2120</v>
      </c>
      <c r="M18" s="15">
        <f>L18/L26</f>
        <v>4.870875838617774E-2</v>
      </c>
      <c r="N18" s="17">
        <f>地区別5歳毎!I24</f>
        <v>2034</v>
      </c>
      <c r="O18" s="15">
        <f>N18/N26</f>
        <v>4.2567440303036642E-2</v>
      </c>
      <c r="P18" s="18">
        <f t="shared" si="0"/>
        <v>4154</v>
      </c>
      <c r="Q18" s="15">
        <f>P18/P26</f>
        <v>4.5494868958568344E-2</v>
      </c>
    </row>
    <row r="19" spans="2:17" x14ac:dyDescent="0.15">
      <c r="K19" s="1" t="s">
        <v>125</v>
      </c>
      <c r="L19" s="16">
        <f>地区別5歳毎!H23</f>
        <v>1971</v>
      </c>
      <c r="M19" s="15">
        <f>L19/L26</f>
        <v>4.5285359801488831E-2</v>
      </c>
      <c r="N19" s="17">
        <f>地区別5歳毎!H24</f>
        <v>1807</v>
      </c>
      <c r="O19" s="15">
        <f>N19/N26</f>
        <v>3.7816796768725278E-2</v>
      </c>
      <c r="P19" s="18">
        <f t="shared" si="0"/>
        <v>3778</v>
      </c>
      <c r="Q19" s="15">
        <f>P19/P26</f>
        <v>4.1376893337860189E-2</v>
      </c>
    </row>
    <row r="20" spans="2:17" x14ac:dyDescent="0.15">
      <c r="K20" s="1" t="s">
        <v>126</v>
      </c>
      <c r="L20" s="16">
        <f>地区別5歳毎!G23</f>
        <v>1976</v>
      </c>
      <c r="M20" s="15">
        <f>L20/L26</f>
        <v>4.5400238948626048E-2</v>
      </c>
      <c r="N20" s="17">
        <f>地区別5歳毎!G24</f>
        <v>1938</v>
      </c>
      <c r="O20" s="15">
        <f>N20/N26</f>
        <v>4.0558357574869724E-2</v>
      </c>
      <c r="P20" s="18">
        <f t="shared" si="0"/>
        <v>3914</v>
      </c>
      <c r="Q20" s="15">
        <f>P20/P26</f>
        <v>4.2866373881520585E-2</v>
      </c>
    </row>
    <row r="21" spans="2:17" x14ac:dyDescent="0.15">
      <c r="K21" s="1" t="s">
        <v>127</v>
      </c>
      <c r="L21" s="16">
        <f>地区別5歳毎!F23</f>
        <v>2380</v>
      </c>
      <c r="M21" s="15">
        <f>L21/L26</f>
        <v>5.4682474037312745E-2</v>
      </c>
      <c r="N21" s="17">
        <f>地区別5歳毎!F24</f>
        <v>2213</v>
      </c>
      <c r="O21" s="15">
        <f>N21/N26</f>
        <v>4.6313542473264552E-2</v>
      </c>
      <c r="P21" s="18">
        <f t="shared" si="0"/>
        <v>4593</v>
      </c>
      <c r="Q21" s="15">
        <f>P21/P26</f>
        <v>5.0302824537001543E-2</v>
      </c>
    </row>
    <row r="22" spans="2:17" x14ac:dyDescent="0.15">
      <c r="K22" s="1" t="s">
        <v>128</v>
      </c>
      <c r="L22" s="16">
        <f>地区別5歳毎!E23</f>
        <v>2462</v>
      </c>
      <c r="M22" s="15">
        <f>L22/L26</f>
        <v>5.6566492050363015E-2</v>
      </c>
      <c r="N22" s="17">
        <f>地区別5歳毎!E24</f>
        <v>2268</v>
      </c>
      <c r="O22" s="15">
        <f>N22/N26</f>
        <v>4.7464579452943516E-2</v>
      </c>
      <c r="P22" s="18">
        <f t="shared" si="0"/>
        <v>4730</v>
      </c>
      <c r="Q22" s="15">
        <f>P22/P26</f>
        <v>5.1803257143482974E-2</v>
      </c>
    </row>
    <row r="23" spans="2:17" x14ac:dyDescent="0.15">
      <c r="K23" s="1" t="s">
        <v>129</v>
      </c>
      <c r="L23" s="16">
        <f>地区別5歳毎!D23</f>
        <v>2208</v>
      </c>
      <c r="M23" s="15">
        <f>L23/L26</f>
        <v>5.0730631375792666E-2</v>
      </c>
      <c r="N23" s="17">
        <f>地区別5歳毎!D24</f>
        <v>2190</v>
      </c>
      <c r="O23" s="15">
        <f>N23/N26</f>
        <v>4.5832199736307894E-2</v>
      </c>
      <c r="P23" s="18">
        <f t="shared" si="0"/>
        <v>4398</v>
      </c>
      <c r="Q23" s="15">
        <f>P23/P26</f>
        <v>4.8167172286900241E-2</v>
      </c>
    </row>
    <row r="24" spans="2:17" x14ac:dyDescent="0.15">
      <c r="K24" s="1" t="s">
        <v>130</v>
      </c>
      <c r="L24" s="16">
        <f>地区別5歳毎!C23</f>
        <v>1816</v>
      </c>
      <c r="M24" s="15">
        <f>L24/L26</f>
        <v>4.1724106240235273E-2</v>
      </c>
      <c r="N24" s="17">
        <f>地区別5歳毎!C24</f>
        <v>1671</v>
      </c>
      <c r="O24" s="15">
        <f>N24/N26</f>
        <v>3.4970596237155475E-2</v>
      </c>
      <c r="P24" s="18">
        <f t="shared" si="0"/>
        <v>3487</v>
      </c>
      <c r="Q24" s="15">
        <f>P24/P26</f>
        <v>3.8189843056939773E-2</v>
      </c>
    </row>
    <row r="25" spans="2:17" x14ac:dyDescent="0.15">
      <c r="K25" s="1"/>
    </row>
    <row r="26" spans="2:17" x14ac:dyDescent="0.15">
      <c r="K26" s="1"/>
      <c r="L26" s="7">
        <f>SUM(L4:L24)</f>
        <v>43524</v>
      </c>
      <c r="M26" s="6"/>
      <c r="N26" s="17">
        <f>SUM(N4:N24)</f>
        <v>47783</v>
      </c>
      <c r="O26" s="6"/>
      <c r="P26" s="18">
        <f>SUM(P4:P24)</f>
        <v>91307</v>
      </c>
      <c r="Q26" s="6"/>
    </row>
    <row r="27" spans="2:17" x14ac:dyDescent="0.15">
      <c r="K27" s="1"/>
    </row>
    <row r="28" spans="2:17" x14ac:dyDescent="0.15">
      <c r="K28" s="1"/>
    </row>
    <row r="29" spans="2:17" x14ac:dyDescent="0.15">
      <c r="K29" s="1"/>
    </row>
    <row r="30" spans="2:17" x14ac:dyDescent="0.15">
      <c r="K30" s="1"/>
    </row>
    <row r="31" spans="2:17" x14ac:dyDescent="0.15">
      <c r="B31" s="12" t="s">
        <v>132</v>
      </c>
      <c r="K31" s="1"/>
      <c r="M31" s="12"/>
    </row>
    <row r="32" spans="2:17" x14ac:dyDescent="0.15">
      <c r="B32" s="12"/>
      <c r="K32" s="1"/>
      <c r="M32" s="12" t="s">
        <v>132</v>
      </c>
      <c r="P32" s="5" t="s">
        <v>102</v>
      </c>
    </row>
    <row r="33" spans="11:17" x14ac:dyDescent="0.15">
      <c r="K33" s="1"/>
      <c r="L33" s="9" t="s">
        <v>96</v>
      </c>
      <c r="M33" s="6" t="s">
        <v>97</v>
      </c>
      <c r="N33" s="3" t="s">
        <v>98</v>
      </c>
      <c r="O33" s="6" t="s">
        <v>99</v>
      </c>
      <c r="P33" s="4" t="s">
        <v>100</v>
      </c>
      <c r="Q33" s="6" t="s">
        <v>101</v>
      </c>
    </row>
    <row r="34" spans="11:17" x14ac:dyDescent="0.15">
      <c r="K34" s="1" t="s">
        <v>17</v>
      </c>
      <c r="L34" s="16">
        <f>地区別5歳毎!W35</f>
        <v>1</v>
      </c>
      <c r="M34" s="15">
        <f>L34/L56</f>
        <v>1.2950012950012951E-4</v>
      </c>
      <c r="N34" s="17">
        <f>地区別5歳毎!W36</f>
        <v>12</v>
      </c>
      <c r="O34" s="15">
        <f>N34/N56</f>
        <v>1.4301036825169824E-3</v>
      </c>
      <c r="P34" s="18">
        <f>L34+N34</f>
        <v>13</v>
      </c>
      <c r="Q34" s="15">
        <f>P34/P56</f>
        <v>8.0680196114938253E-4</v>
      </c>
    </row>
    <row r="35" spans="11:17" x14ac:dyDescent="0.15">
      <c r="K35" s="1" t="s">
        <v>111</v>
      </c>
      <c r="L35" s="16">
        <f>地区別5歳毎!V35</f>
        <v>15</v>
      </c>
      <c r="M35" s="15">
        <f>L35/L56</f>
        <v>1.9425019425019425E-3</v>
      </c>
      <c r="N35" s="17">
        <f>地区別5歳毎!V36</f>
        <v>70</v>
      </c>
      <c r="O35" s="15">
        <f>N35/N56</f>
        <v>8.3422714813490648E-3</v>
      </c>
      <c r="P35" s="18">
        <f t="shared" ref="P35:P54" si="1">L35+N35</f>
        <v>85</v>
      </c>
      <c r="Q35" s="15">
        <f>P35/P56</f>
        <v>5.2752435921305778E-3</v>
      </c>
    </row>
    <row r="36" spans="11:17" x14ac:dyDescent="0.15">
      <c r="K36" s="1" t="s">
        <v>112</v>
      </c>
      <c r="L36" s="16">
        <f>地区別5歳毎!U35</f>
        <v>66</v>
      </c>
      <c r="M36" s="15">
        <f>L36/L56</f>
        <v>8.5470085470085479E-3</v>
      </c>
      <c r="N36" s="17">
        <f>地区別5歳毎!U36</f>
        <v>179</v>
      </c>
      <c r="O36" s="15">
        <f>N36/N56</f>
        <v>2.1332379930878321E-2</v>
      </c>
      <c r="P36" s="18">
        <f t="shared" si="1"/>
        <v>245</v>
      </c>
      <c r="Q36" s="15">
        <f>P36/P56</f>
        <v>1.5205113883199901E-2</v>
      </c>
    </row>
    <row r="37" spans="11:17" x14ac:dyDescent="0.15">
      <c r="K37" s="1" t="s">
        <v>113</v>
      </c>
      <c r="L37" s="16">
        <f>地区別5歳毎!T35</f>
        <v>143</v>
      </c>
      <c r="M37" s="15">
        <f>L37/L56</f>
        <v>1.8518518518518517E-2</v>
      </c>
      <c r="N37" s="17">
        <f>地区別5歳毎!T36</f>
        <v>305</v>
      </c>
      <c r="O37" s="15">
        <f>N37/N56</f>
        <v>3.6348468597306637E-2</v>
      </c>
      <c r="P37" s="18">
        <f t="shared" si="1"/>
        <v>448</v>
      </c>
      <c r="Q37" s="15">
        <f>P37/P56</f>
        <v>2.7803636814994103E-2</v>
      </c>
    </row>
    <row r="38" spans="11:17" x14ac:dyDescent="0.15">
      <c r="K38" s="1" t="s">
        <v>114</v>
      </c>
      <c r="L38" s="16">
        <f>地区別5歳毎!S35</f>
        <v>312</v>
      </c>
      <c r="M38" s="15">
        <f>L38/L56</f>
        <v>4.0404040404040407E-2</v>
      </c>
      <c r="N38" s="17">
        <f>地区別5歳毎!S36</f>
        <v>378</v>
      </c>
      <c r="O38" s="15">
        <f>N38/N56</f>
        <v>4.504826599928495E-2</v>
      </c>
      <c r="P38" s="18">
        <f t="shared" si="1"/>
        <v>690</v>
      </c>
      <c r="Q38" s="15">
        <f>P38/P56</f>
        <v>4.2822565630236453E-2</v>
      </c>
    </row>
    <row r="39" spans="11:17" x14ac:dyDescent="0.15">
      <c r="K39" s="1" t="s">
        <v>115</v>
      </c>
      <c r="L39" s="16">
        <f>地区別5歳毎!R35</f>
        <v>483</v>
      </c>
      <c r="M39" s="15">
        <f>L39/L56</f>
        <v>6.2548562548562545E-2</v>
      </c>
      <c r="N39" s="17">
        <f>地区別5歳毎!R36</f>
        <v>530</v>
      </c>
      <c r="O39" s="15">
        <f>N39/N56</f>
        <v>6.3162912644500066E-2</v>
      </c>
      <c r="P39" s="18">
        <f t="shared" si="1"/>
        <v>1013</v>
      </c>
      <c r="Q39" s="15">
        <f>P39/P56</f>
        <v>6.2868491280332645E-2</v>
      </c>
    </row>
    <row r="40" spans="11:17" x14ac:dyDescent="0.15">
      <c r="K40" s="1" t="s">
        <v>116</v>
      </c>
      <c r="L40" s="16">
        <f>地区別5歳毎!Q35</f>
        <v>748</v>
      </c>
      <c r="M40" s="15">
        <f>L40/L56</f>
        <v>9.686609686609686E-2</v>
      </c>
      <c r="N40" s="17">
        <f>地区別5歳毎!Q36</f>
        <v>861</v>
      </c>
      <c r="O40" s="15">
        <f>N40/N56</f>
        <v>0.1026099392205935</v>
      </c>
      <c r="P40" s="18">
        <f t="shared" si="1"/>
        <v>1609</v>
      </c>
      <c r="Q40" s="15">
        <f>P40/P56</f>
        <v>9.9857258114565875E-2</v>
      </c>
    </row>
    <row r="41" spans="11:17" x14ac:dyDescent="0.15">
      <c r="K41" s="1" t="s">
        <v>117</v>
      </c>
      <c r="L41" s="16">
        <f>地区別5歳毎!P35</f>
        <v>589</v>
      </c>
      <c r="M41" s="15">
        <f>L41/L56</f>
        <v>7.6275576275576282E-2</v>
      </c>
      <c r="N41" s="17">
        <f>地区別5歳毎!P36</f>
        <v>627</v>
      </c>
      <c r="O41" s="15">
        <f>N41/N56</f>
        <v>7.4722917411512338E-2</v>
      </c>
      <c r="P41" s="18">
        <f t="shared" si="1"/>
        <v>1216</v>
      </c>
      <c r="Q41" s="15">
        <f>P41/P56</f>
        <v>7.5467014212126857E-2</v>
      </c>
    </row>
    <row r="42" spans="11:17" x14ac:dyDescent="0.15">
      <c r="K42" s="1" t="s">
        <v>118</v>
      </c>
      <c r="L42" s="16">
        <f>地区別5歳毎!O35</f>
        <v>455</v>
      </c>
      <c r="M42" s="15">
        <f>L42/L56</f>
        <v>5.8922558922558925E-2</v>
      </c>
      <c r="N42" s="17">
        <f>地区別5歳毎!O36</f>
        <v>519</v>
      </c>
      <c r="O42" s="15">
        <f>N42/N56</f>
        <v>6.1851984268859489E-2</v>
      </c>
      <c r="P42" s="18">
        <f t="shared" si="1"/>
        <v>974</v>
      </c>
      <c r="Q42" s="15">
        <f>P42/P56</f>
        <v>6.0448085396884503E-2</v>
      </c>
    </row>
    <row r="43" spans="11:17" x14ac:dyDescent="0.15">
      <c r="K43" s="1" t="s">
        <v>119</v>
      </c>
      <c r="L43" s="16">
        <f>地区別5歳毎!N35</f>
        <v>435</v>
      </c>
      <c r="M43" s="15">
        <f>L43/L56</f>
        <v>5.6332556332556336E-2</v>
      </c>
      <c r="N43" s="17">
        <f>地区別5歳毎!N36</f>
        <v>477</v>
      </c>
      <c r="O43" s="15">
        <f>N43/N56</f>
        <v>5.6846621380050054E-2</v>
      </c>
      <c r="P43" s="18">
        <f t="shared" si="1"/>
        <v>912</v>
      </c>
      <c r="Q43" s="15">
        <f>P43/P56</f>
        <v>5.6600260659095139E-2</v>
      </c>
    </row>
    <row r="44" spans="11:17" x14ac:dyDescent="0.15">
      <c r="K44" s="1" t="s">
        <v>120</v>
      </c>
      <c r="L44" s="16">
        <f>地区別5歳毎!M35</f>
        <v>508</v>
      </c>
      <c r="M44" s="15">
        <f>L44/L56</f>
        <v>6.5786065786065787E-2</v>
      </c>
      <c r="N44" s="17">
        <f>地区別5歳毎!M36</f>
        <v>532</v>
      </c>
      <c r="O44" s="15">
        <f>N44/N56</f>
        <v>6.3401263258252891E-2</v>
      </c>
      <c r="P44" s="18">
        <f t="shared" si="1"/>
        <v>1040</v>
      </c>
      <c r="Q44" s="15">
        <f>P44/P56</f>
        <v>6.4544156891950602E-2</v>
      </c>
    </row>
    <row r="45" spans="11:17" x14ac:dyDescent="0.15">
      <c r="K45" s="1" t="s">
        <v>121</v>
      </c>
      <c r="L45" s="16">
        <f>地区別5歳毎!L35</f>
        <v>510</v>
      </c>
      <c r="M45" s="15">
        <f>L45/L56</f>
        <v>6.6045066045066048E-2</v>
      </c>
      <c r="N45" s="17">
        <f>地区別5歳毎!L36</f>
        <v>536</v>
      </c>
      <c r="O45" s="15">
        <f>N45/N56</f>
        <v>6.3877964485758554E-2</v>
      </c>
      <c r="P45" s="18">
        <f t="shared" si="1"/>
        <v>1046</v>
      </c>
      <c r="Q45" s="15">
        <f>P45/P56</f>
        <v>6.4916527027865698E-2</v>
      </c>
    </row>
    <row r="46" spans="11:17" x14ac:dyDescent="0.15">
      <c r="K46" s="1" t="s">
        <v>122</v>
      </c>
      <c r="L46" s="16">
        <f>地区別5歳毎!K35</f>
        <v>460</v>
      </c>
      <c r="M46" s="15">
        <f>L46/L56</f>
        <v>5.9570059570059571E-2</v>
      </c>
      <c r="N46" s="17">
        <f>地区別5歳毎!K36</f>
        <v>479</v>
      </c>
      <c r="O46" s="15">
        <f>N46/N56</f>
        <v>5.7084971993802885E-2</v>
      </c>
      <c r="P46" s="18">
        <f t="shared" si="1"/>
        <v>939</v>
      </c>
      <c r="Q46" s="15">
        <f>P46/P56</f>
        <v>5.827592627071309E-2</v>
      </c>
    </row>
    <row r="47" spans="11:17" x14ac:dyDescent="0.15">
      <c r="K47" s="1" t="s">
        <v>123</v>
      </c>
      <c r="L47" s="16">
        <f>地区別5歳毎!J35</f>
        <v>426</v>
      </c>
      <c r="M47" s="15">
        <f>L47/L56</f>
        <v>5.5167055167055168E-2</v>
      </c>
      <c r="N47" s="17">
        <f>地区別5歳毎!J36</f>
        <v>456</v>
      </c>
      <c r="O47" s="15">
        <f>N47/N56</f>
        <v>5.4343939935645333E-2</v>
      </c>
      <c r="P47" s="18">
        <f t="shared" si="1"/>
        <v>882</v>
      </c>
      <c r="Q47" s="15">
        <f>P47/P56</f>
        <v>5.4738409979519641E-2</v>
      </c>
    </row>
    <row r="48" spans="11:17" x14ac:dyDescent="0.15">
      <c r="K48" s="1" t="s">
        <v>124</v>
      </c>
      <c r="L48" s="16">
        <f>地区別5歳毎!I35</f>
        <v>401</v>
      </c>
      <c r="M48" s="15">
        <f>L48/L56</f>
        <v>5.1929551929551933E-2</v>
      </c>
      <c r="N48" s="17">
        <f>地区別5歳毎!I36</f>
        <v>429</v>
      </c>
      <c r="O48" s="15">
        <f>N48/N56</f>
        <v>5.1126206649982124E-2</v>
      </c>
      <c r="P48" s="18">
        <f t="shared" si="1"/>
        <v>830</v>
      </c>
      <c r="Q48" s="15">
        <f>P48/P56</f>
        <v>5.1511202134922114E-2</v>
      </c>
    </row>
    <row r="49" spans="2:17" x14ac:dyDescent="0.15">
      <c r="K49" s="1" t="s">
        <v>125</v>
      </c>
      <c r="L49" s="16">
        <f>地区別5歳毎!H35</f>
        <v>345</v>
      </c>
      <c r="M49" s="15">
        <f>L49/L56</f>
        <v>4.467754467754468E-2</v>
      </c>
      <c r="N49" s="17">
        <f>地区別5歳毎!H36</f>
        <v>352</v>
      </c>
      <c r="O49" s="15">
        <f>N49/N56</f>
        <v>4.1949708020498154E-2</v>
      </c>
      <c r="P49" s="18">
        <f t="shared" si="1"/>
        <v>697</v>
      </c>
      <c r="Q49" s="15">
        <f>P49/P56</f>
        <v>4.3256997455470736E-2</v>
      </c>
    </row>
    <row r="50" spans="2:17" x14ac:dyDescent="0.15">
      <c r="K50" s="1" t="s">
        <v>126</v>
      </c>
      <c r="L50" s="16">
        <f>地区別5歳毎!G35</f>
        <v>329</v>
      </c>
      <c r="M50" s="15">
        <f>L50/L56</f>
        <v>4.2605542605542605E-2</v>
      </c>
      <c r="N50" s="17">
        <f>地区別5歳毎!G36</f>
        <v>316</v>
      </c>
      <c r="O50" s="15">
        <f>N50/N56</f>
        <v>3.7659396972947207E-2</v>
      </c>
      <c r="P50" s="18">
        <f t="shared" si="1"/>
        <v>645</v>
      </c>
      <c r="Q50" s="15">
        <f>P50/P56</f>
        <v>4.0029789610873209E-2</v>
      </c>
    </row>
    <row r="51" spans="2:17" x14ac:dyDescent="0.15">
      <c r="K51" s="1" t="s">
        <v>127</v>
      </c>
      <c r="L51" s="16">
        <f>地区別5歳毎!F35</f>
        <v>398</v>
      </c>
      <c r="M51" s="15">
        <f>L51/L56</f>
        <v>5.1541051541051541E-2</v>
      </c>
      <c r="N51" s="17">
        <f>地区別5歳毎!F36</f>
        <v>339</v>
      </c>
      <c r="O51" s="15">
        <f>N51/N56</f>
        <v>4.0400429031104752E-2</v>
      </c>
      <c r="P51" s="18">
        <f t="shared" si="1"/>
        <v>737</v>
      </c>
      <c r="Q51" s="15">
        <f>P51/P56</f>
        <v>4.5739465028238072E-2</v>
      </c>
    </row>
    <row r="52" spans="2:17" x14ac:dyDescent="0.15">
      <c r="K52" s="1" t="s">
        <v>128</v>
      </c>
      <c r="L52" s="16">
        <f>地区別5歳毎!E35</f>
        <v>375</v>
      </c>
      <c r="M52" s="15">
        <f>L52/L56</f>
        <v>4.856254856254856E-2</v>
      </c>
      <c r="N52" s="17">
        <f>地区別5歳毎!E36</f>
        <v>303</v>
      </c>
      <c r="O52" s="15">
        <f>N52/N56</f>
        <v>3.6110117983553805E-2</v>
      </c>
      <c r="P52" s="18">
        <f t="shared" si="1"/>
        <v>678</v>
      </c>
      <c r="Q52" s="15">
        <f>P52/P56</f>
        <v>4.2077825358406255E-2</v>
      </c>
    </row>
    <row r="53" spans="2:17" x14ac:dyDescent="0.15">
      <c r="K53" s="1" t="s">
        <v>129</v>
      </c>
      <c r="L53" s="16">
        <f>地区別5歳毎!D35</f>
        <v>360</v>
      </c>
      <c r="M53" s="15">
        <f>L53/L56</f>
        <v>4.6620046620046623E-2</v>
      </c>
      <c r="N53" s="17">
        <f>地区別5歳毎!D36</f>
        <v>355</v>
      </c>
      <c r="O53" s="15">
        <f>N53/N56</f>
        <v>4.2307233941127398E-2</v>
      </c>
      <c r="P53" s="18">
        <f t="shared" si="1"/>
        <v>715</v>
      </c>
      <c r="Q53" s="15">
        <f>P53/P56</f>
        <v>4.4374107863216036E-2</v>
      </c>
    </row>
    <row r="54" spans="2:17" x14ac:dyDescent="0.15">
      <c r="K54" s="1" t="s">
        <v>130</v>
      </c>
      <c r="L54" s="16">
        <f>地区別5歳毎!C35</f>
        <v>363</v>
      </c>
      <c r="M54" s="15">
        <f>L54/L56</f>
        <v>4.7008547008547008E-2</v>
      </c>
      <c r="N54" s="17">
        <f>地区別5歳毎!C36</f>
        <v>336</v>
      </c>
      <c r="O54" s="15">
        <f>N54/N56</f>
        <v>4.0042903110475508E-2</v>
      </c>
      <c r="P54" s="18">
        <f t="shared" si="1"/>
        <v>699</v>
      </c>
      <c r="Q54" s="15">
        <f>P54/P56</f>
        <v>4.3381120834109103E-2</v>
      </c>
    </row>
    <row r="55" spans="2:17" x14ac:dyDescent="0.15">
      <c r="K55" s="1"/>
    </row>
    <row r="56" spans="2:17" x14ac:dyDescent="0.15">
      <c r="K56" s="1"/>
      <c r="L56" s="16">
        <f>SUM(L34:L54)</f>
        <v>7722</v>
      </c>
      <c r="M56" s="6"/>
      <c r="N56" s="17">
        <f>SUM(N34:N54)</f>
        <v>8391</v>
      </c>
      <c r="O56" s="6"/>
      <c r="P56" s="18">
        <f>SUM(P34:P54)</f>
        <v>16113</v>
      </c>
      <c r="Q56" s="6"/>
    </row>
    <row r="61" spans="2:17" x14ac:dyDescent="0.15">
      <c r="B61" s="12" t="s">
        <v>133</v>
      </c>
    </row>
    <row r="62" spans="2:17" x14ac:dyDescent="0.15">
      <c r="K62" s="1"/>
      <c r="M62" s="12" t="s">
        <v>133</v>
      </c>
      <c r="P62" s="5" t="s">
        <v>102</v>
      </c>
    </row>
    <row r="63" spans="2:17" x14ac:dyDescent="0.15">
      <c r="K63" s="1"/>
      <c r="L63" s="9" t="s">
        <v>96</v>
      </c>
      <c r="M63" s="6" t="s">
        <v>97</v>
      </c>
      <c r="N63" s="3" t="s">
        <v>98</v>
      </c>
      <c r="O63" s="6" t="s">
        <v>99</v>
      </c>
      <c r="P63" s="4" t="s">
        <v>100</v>
      </c>
      <c r="Q63" s="6" t="s">
        <v>101</v>
      </c>
    </row>
    <row r="64" spans="2:17" x14ac:dyDescent="0.15">
      <c r="K64" s="1" t="s">
        <v>17</v>
      </c>
      <c r="L64" s="16">
        <f>地区別5歳毎!W38</f>
        <v>0</v>
      </c>
      <c r="M64" s="15">
        <f>L64/L86</f>
        <v>0</v>
      </c>
      <c r="N64" s="17">
        <f>地区別5歳毎!W39</f>
        <v>5</v>
      </c>
      <c r="O64" s="15">
        <f>N64/N86</f>
        <v>1.9098548510313217E-3</v>
      </c>
      <c r="P64" s="18">
        <f>L64+N64</f>
        <v>5</v>
      </c>
      <c r="Q64" s="15">
        <f>P64/P86</f>
        <v>1.0204081632653062E-3</v>
      </c>
    </row>
    <row r="65" spans="11:17" x14ac:dyDescent="0.15">
      <c r="K65" s="1" t="s">
        <v>111</v>
      </c>
      <c r="L65" s="16">
        <f>地区別5歳毎!V38</f>
        <v>7</v>
      </c>
      <c r="M65" s="15">
        <f>L65/L86</f>
        <v>3.0674846625766872E-3</v>
      </c>
      <c r="N65" s="17">
        <f>地区別5歳毎!V39</f>
        <v>30</v>
      </c>
      <c r="O65" s="15">
        <f>N65/N86</f>
        <v>1.145912910618793E-2</v>
      </c>
      <c r="P65" s="18">
        <f t="shared" ref="P65:P84" si="2">L65+N65</f>
        <v>37</v>
      </c>
      <c r="Q65" s="15">
        <f>P65/P86</f>
        <v>7.5510204081632656E-3</v>
      </c>
    </row>
    <row r="66" spans="11:17" x14ac:dyDescent="0.15">
      <c r="K66" s="1" t="s">
        <v>112</v>
      </c>
      <c r="L66" s="16">
        <f>地区別5歳毎!U38</f>
        <v>17</v>
      </c>
      <c r="M66" s="15">
        <f>L66/L86</f>
        <v>7.4496056091148113E-3</v>
      </c>
      <c r="N66" s="17">
        <f>地区別5歳毎!U39</f>
        <v>71</v>
      </c>
      <c r="O66" s="15">
        <f>N66/N86</f>
        <v>2.7119938884644767E-2</v>
      </c>
      <c r="P66" s="18">
        <f t="shared" si="2"/>
        <v>88</v>
      </c>
      <c r="Q66" s="15">
        <f>P66/P86</f>
        <v>1.7959183673469388E-2</v>
      </c>
    </row>
    <row r="67" spans="11:17" x14ac:dyDescent="0.15">
      <c r="K67" s="1" t="s">
        <v>113</v>
      </c>
      <c r="L67" s="16">
        <f>地区別5歳毎!T38</f>
        <v>70</v>
      </c>
      <c r="M67" s="15">
        <f>L67/L86</f>
        <v>3.0674846625766871E-2</v>
      </c>
      <c r="N67" s="17">
        <f>地区別5歳毎!T39</f>
        <v>152</v>
      </c>
      <c r="O67" s="15">
        <f>N67/N86</f>
        <v>5.8059587471352175E-2</v>
      </c>
      <c r="P67" s="18">
        <f t="shared" si="2"/>
        <v>222</v>
      </c>
      <c r="Q67" s="15">
        <f>P67/P86</f>
        <v>4.5306122448979594E-2</v>
      </c>
    </row>
    <row r="68" spans="11:17" x14ac:dyDescent="0.15">
      <c r="K68" s="1" t="s">
        <v>114</v>
      </c>
      <c r="L68" s="16">
        <f>地区別5歳毎!S38</f>
        <v>87</v>
      </c>
      <c r="M68" s="15">
        <f>L68/L86</f>
        <v>3.812445223488168E-2</v>
      </c>
      <c r="N68" s="17">
        <f>地区別5歳毎!S39</f>
        <v>167</v>
      </c>
      <c r="O68" s="15">
        <f>N68/N86</f>
        <v>6.3789152024446141E-2</v>
      </c>
      <c r="P68" s="18">
        <f t="shared" si="2"/>
        <v>254</v>
      </c>
      <c r="Q68" s="15">
        <f>P68/P86</f>
        <v>5.1836734693877548E-2</v>
      </c>
    </row>
    <row r="69" spans="11:17" x14ac:dyDescent="0.15">
      <c r="K69" s="1" t="s">
        <v>115</v>
      </c>
      <c r="L69" s="16">
        <f>地区別5歳毎!R38</f>
        <v>141</v>
      </c>
      <c r="M69" s="15">
        <f>L69/L86</f>
        <v>6.1787905346187555E-2</v>
      </c>
      <c r="N69" s="17">
        <f>地区別5歳毎!R39</f>
        <v>157</v>
      </c>
      <c r="O69" s="15">
        <f>N69/N86</f>
        <v>5.99694423223835E-2</v>
      </c>
      <c r="P69" s="18">
        <f t="shared" si="2"/>
        <v>298</v>
      </c>
      <c r="Q69" s="15">
        <f>P69/P86</f>
        <v>6.0816326530612246E-2</v>
      </c>
    </row>
    <row r="70" spans="11:17" x14ac:dyDescent="0.15">
      <c r="K70" s="1" t="s">
        <v>116</v>
      </c>
      <c r="L70" s="16">
        <f>地区別5歳毎!Q38</f>
        <v>215</v>
      </c>
      <c r="M70" s="15">
        <f>L70/L86</f>
        <v>9.4215600350569681E-2</v>
      </c>
      <c r="N70" s="17">
        <f>地区別5歳毎!Q39</f>
        <v>215</v>
      </c>
      <c r="O70" s="15">
        <f>N70/N86</f>
        <v>8.2123758594346827E-2</v>
      </c>
      <c r="P70" s="18">
        <f t="shared" si="2"/>
        <v>430</v>
      </c>
      <c r="Q70" s="15">
        <f>P70/P86</f>
        <v>8.7755102040816324E-2</v>
      </c>
    </row>
    <row r="71" spans="11:17" x14ac:dyDescent="0.15">
      <c r="K71" s="1" t="s">
        <v>117</v>
      </c>
      <c r="L71" s="16">
        <f>地区別5歳毎!P38</f>
        <v>202</v>
      </c>
      <c r="M71" s="15">
        <f>L71/L86</f>
        <v>8.851884312007012E-2</v>
      </c>
      <c r="N71" s="17">
        <f>地区別5歳毎!P39</f>
        <v>224</v>
      </c>
      <c r="O71" s="15">
        <f>N71/N86</f>
        <v>8.5561497326203204E-2</v>
      </c>
      <c r="P71" s="18">
        <f t="shared" si="2"/>
        <v>426</v>
      </c>
      <c r="Q71" s="15">
        <f>P71/P86</f>
        <v>8.6938775510204083E-2</v>
      </c>
    </row>
    <row r="72" spans="11:17" x14ac:dyDescent="0.15">
      <c r="K72" s="1" t="s">
        <v>118</v>
      </c>
      <c r="L72" s="16">
        <f>地区別5歳毎!O38</f>
        <v>211</v>
      </c>
      <c r="M72" s="15">
        <f>L72/L86</f>
        <v>9.2462751971954429E-2</v>
      </c>
      <c r="N72" s="17">
        <f>地区別5歳毎!O39</f>
        <v>215</v>
      </c>
      <c r="O72" s="15">
        <f>N72/N86</f>
        <v>8.2123758594346827E-2</v>
      </c>
      <c r="P72" s="18">
        <f t="shared" si="2"/>
        <v>426</v>
      </c>
      <c r="Q72" s="15">
        <f>P72/P86</f>
        <v>8.6938775510204083E-2</v>
      </c>
    </row>
    <row r="73" spans="11:17" x14ac:dyDescent="0.15">
      <c r="K73" s="1" t="s">
        <v>119</v>
      </c>
      <c r="L73" s="16">
        <f>地区別5歳毎!N38</f>
        <v>145</v>
      </c>
      <c r="M73" s="15">
        <f>L73/L86</f>
        <v>6.3540753724802806E-2</v>
      </c>
      <c r="N73" s="17">
        <f>地区別5歳毎!N39</f>
        <v>176</v>
      </c>
      <c r="O73" s="15">
        <f>N73/N86</f>
        <v>6.7226890756302518E-2</v>
      </c>
      <c r="P73" s="18">
        <f t="shared" si="2"/>
        <v>321</v>
      </c>
      <c r="Q73" s="15">
        <f>P73/P86</f>
        <v>6.5510204081632648E-2</v>
      </c>
    </row>
    <row r="74" spans="11:17" x14ac:dyDescent="0.15">
      <c r="K74" s="1" t="s">
        <v>120</v>
      </c>
      <c r="L74" s="16">
        <f>地区別5歳毎!M38</f>
        <v>149</v>
      </c>
      <c r="M74" s="15">
        <f>L74/L86</f>
        <v>6.5293602103418058E-2</v>
      </c>
      <c r="N74" s="17">
        <f>地区別5歳毎!M39</f>
        <v>176</v>
      </c>
      <c r="O74" s="15">
        <f>N74/N86</f>
        <v>6.7226890756302518E-2</v>
      </c>
      <c r="P74" s="18">
        <f t="shared" si="2"/>
        <v>325</v>
      </c>
      <c r="Q74" s="15">
        <f>P74/P86</f>
        <v>6.6326530612244902E-2</v>
      </c>
    </row>
    <row r="75" spans="11:17" x14ac:dyDescent="0.15">
      <c r="K75" s="1" t="s">
        <v>121</v>
      </c>
      <c r="L75" s="16">
        <f>地区別5歳毎!L38</f>
        <v>151</v>
      </c>
      <c r="M75" s="15">
        <f>L75/L86</f>
        <v>6.6170026292725684E-2</v>
      </c>
      <c r="N75" s="17">
        <f>地区別5歳毎!L39</f>
        <v>128</v>
      </c>
      <c r="O75" s="15">
        <f>N75/N86</f>
        <v>4.8892284186401833E-2</v>
      </c>
      <c r="P75" s="18">
        <f t="shared" si="2"/>
        <v>279</v>
      </c>
      <c r="Q75" s="15">
        <f>P75/P86</f>
        <v>5.6938775510204084E-2</v>
      </c>
    </row>
    <row r="76" spans="11:17" x14ac:dyDescent="0.15">
      <c r="K76" s="1" t="s">
        <v>122</v>
      </c>
      <c r="L76" s="16">
        <f>地区別5歳毎!K38</f>
        <v>110</v>
      </c>
      <c r="M76" s="15">
        <f>L76/L86</f>
        <v>4.8203330411919369E-2</v>
      </c>
      <c r="N76" s="17">
        <f>地区別5歳毎!K39</f>
        <v>128</v>
      </c>
      <c r="O76" s="15">
        <f>N76/N86</f>
        <v>4.8892284186401833E-2</v>
      </c>
      <c r="P76" s="18">
        <f t="shared" si="2"/>
        <v>238</v>
      </c>
      <c r="Q76" s="15">
        <f>P76/P86</f>
        <v>4.8571428571428571E-2</v>
      </c>
    </row>
    <row r="77" spans="11:17" x14ac:dyDescent="0.15">
      <c r="K77" s="1" t="s">
        <v>123</v>
      </c>
      <c r="L77" s="16">
        <f>地区別5歳毎!J38</f>
        <v>126</v>
      </c>
      <c r="M77" s="15">
        <f>L77/L86</f>
        <v>5.5214723926380369E-2</v>
      </c>
      <c r="N77" s="17">
        <f>地区別5歳毎!J39</f>
        <v>137</v>
      </c>
      <c r="O77" s="15">
        <f>N77/N86</f>
        <v>5.2330022918258209E-2</v>
      </c>
      <c r="P77" s="18">
        <f t="shared" si="2"/>
        <v>263</v>
      </c>
      <c r="Q77" s="15">
        <f>P77/P86</f>
        <v>5.36734693877551E-2</v>
      </c>
    </row>
    <row r="78" spans="11:17" x14ac:dyDescent="0.15">
      <c r="K78" s="1" t="s">
        <v>124</v>
      </c>
      <c r="L78" s="16">
        <f>地区別5歳毎!I38</f>
        <v>85</v>
      </c>
      <c r="M78" s="15">
        <f>L78/L86</f>
        <v>3.7248028045574061E-2</v>
      </c>
      <c r="N78" s="17">
        <f>地区別5歳毎!I39</f>
        <v>84</v>
      </c>
      <c r="O78" s="15">
        <f>N78/N86</f>
        <v>3.2085561497326207E-2</v>
      </c>
      <c r="P78" s="18">
        <f t="shared" si="2"/>
        <v>169</v>
      </c>
      <c r="Q78" s="15">
        <f>P78/P86</f>
        <v>3.4489795918367344E-2</v>
      </c>
    </row>
    <row r="79" spans="11:17" x14ac:dyDescent="0.15">
      <c r="K79" s="1" t="s">
        <v>125</v>
      </c>
      <c r="L79" s="16">
        <f>地区別5歳毎!H38</f>
        <v>84</v>
      </c>
      <c r="M79" s="15">
        <f>L79/L86</f>
        <v>3.6809815950920248E-2</v>
      </c>
      <c r="N79" s="17">
        <f>地区別5歳毎!H39</f>
        <v>70</v>
      </c>
      <c r="O79" s="15">
        <f>N79/N86</f>
        <v>2.6737967914438502E-2</v>
      </c>
      <c r="P79" s="18">
        <f t="shared" si="2"/>
        <v>154</v>
      </c>
      <c r="Q79" s="15">
        <f>P79/P86</f>
        <v>3.1428571428571431E-2</v>
      </c>
    </row>
    <row r="80" spans="11:17" x14ac:dyDescent="0.15">
      <c r="K80" s="1" t="s">
        <v>126</v>
      </c>
      <c r="L80" s="16">
        <f>地区別5歳毎!G38</f>
        <v>75</v>
      </c>
      <c r="M80" s="15">
        <f>L80/L86</f>
        <v>3.2865907099035932E-2</v>
      </c>
      <c r="N80" s="17">
        <f>地区別5歳毎!G39</f>
        <v>90</v>
      </c>
      <c r="O80" s="15">
        <f>N80/N86</f>
        <v>3.4377387318563789E-2</v>
      </c>
      <c r="P80" s="18">
        <f t="shared" si="2"/>
        <v>165</v>
      </c>
      <c r="Q80" s="15">
        <f>P80/P86</f>
        <v>3.3673469387755103E-2</v>
      </c>
    </row>
    <row r="81" spans="2:17" x14ac:dyDescent="0.15">
      <c r="K81" s="1" t="s">
        <v>127</v>
      </c>
      <c r="L81" s="16">
        <f>地区別5歳毎!F38</f>
        <v>114</v>
      </c>
      <c r="M81" s="15">
        <f>L81/L86</f>
        <v>4.9956178790534621E-2</v>
      </c>
      <c r="N81" s="17">
        <f>地区別5歳毎!F39</f>
        <v>112</v>
      </c>
      <c r="O81" s="15">
        <f>N81/N86</f>
        <v>4.2780748663101602E-2</v>
      </c>
      <c r="P81" s="18">
        <f t="shared" si="2"/>
        <v>226</v>
      </c>
      <c r="Q81" s="15">
        <f>P81/P86</f>
        <v>4.6122448979591835E-2</v>
      </c>
    </row>
    <row r="82" spans="2:17" x14ac:dyDescent="0.15">
      <c r="K82" s="1" t="s">
        <v>128</v>
      </c>
      <c r="L82" s="16">
        <f>地区別5歳毎!E38</f>
        <v>112</v>
      </c>
      <c r="M82" s="15">
        <f>L82/L86</f>
        <v>4.9079754601226995E-2</v>
      </c>
      <c r="N82" s="17">
        <f>地区別5歳毎!E39</f>
        <v>101</v>
      </c>
      <c r="O82" s="15">
        <f>N82/N86</f>
        <v>3.8579067990832695E-2</v>
      </c>
      <c r="P82" s="18">
        <f t="shared" si="2"/>
        <v>213</v>
      </c>
      <c r="Q82" s="15">
        <f>P82/P86</f>
        <v>4.3469387755102042E-2</v>
      </c>
    </row>
    <row r="83" spans="2:17" x14ac:dyDescent="0.15">
      <c r="K83" s="1" t="s">
        <v>129</v>
      </c>
      <c r="L83" s="16">
        <f>地区別5歳毎!D38</f>
        <v>115</v>
      </c>
      <c r="M83" s="15">
        <f>L83/L86</f>
        <v>5.0394390885188434E-2</v>
      </c>
      <c r="N83" s="17">
        <f>地区別5歳毎!D39</f>
        <v>94</v>
      </c>
      <c r="O83" s="15">
        <f>N83/N86</f>
        <v>3.5905271199388848E-2</v>
      </c>
      <c r="P83" s="18">
        <f t="shared" si="2"/>
        <v>209</v>
      </c>
      <c r="Q83" s="15">
        <f>P83/P86</f>
        <v>4.2653061224489794E-2</v>
      </c>
    </row>
    <row r="84" spans="2:17" x14ac:dyDescent="0.15">
      <c r="K84" s="1" t="s">
        <v>130</v>
      </c>
      <c r="L84" s="16">
        <f>地区別5歳毎!C38</f>
        <v>66</v>
      </c>
      <c r="M84" s="15">
        <f>L84/L86</f>
        <v>2.8921998247151623E-2</v>
      </c>
      <c r="N84" s="17">
        <f>地区別5歳毎!C39</f>
        <v>86</v>
      </c>
      <c r="O84" s="15">
        <f>N84/N86</f>
        <v>3.2849503437738729E-2</v>
      </c>
      <c r="P84" s="18">
        <f t="shared" si="2"/>
        <v>152</v>
      </c>
      <c r="Q84" s="15">
        <f>P84/P86</f>
        <v>3.1020408163265307E-2</v>
      </c>
    </row>
    <row r="85" spans="2:17" x14ac:dyDescent="0.15">
      <c r="K85" s="1"/>
    </row>
    <row r="86" spans="2:17" x14ac:dyDescent="0.15">
      <c r="K86" s="1"/>
      <c r="L86" s="16">
        <f>SUM(L64:L84)</f>
        <v>2282</v>
      </c>
      <c r="M86" s="6"/>
      <c r="N86" s="17">
        <f>SUM(N64:N84)</f>
        <v>2618</v>
      </c>
      <c r="O86" s="6"/>
      <c r="P86" s="18">
        <f>SUM(P64:P84)</f>
        <v>4900</v>
      </c>
      <c r="Q86" s="6"/>
    </row>
    <row r="91" spans="2:17" x14ac:dyDescent="0.15">
      <c r="B91" s="12" t="s">
        <v>27</v>
      </c>
    </row>
    <row r="92" spans="2:17" x14ac:dyDescent="0.15">
      <c r="K92" s="1"/>
      <c r="M92" s="12" t="s">
        <v>27</v>
      </c>
      <c r="P92" s="5" t="s">
        <v>102</v>
      </c>
    </row>
    <row r="93" spans="2:17" x14ac:dyDescent="0.15">
      <c r="K93" s="1"/>
      <c r="L93" s="9" t="s">
        <v>96</v>
      </c>
      <c r="M93" s="6" t="s">
        <v>97</v>
      </c>
      <c r="N93" s="3" t="s">
        <v>98</v>
      </c>
      <c r="O93" s="6" t="s">
        <v>99</v>
      </c>
      <c r="P93" s="4" t="s">
        <v>100</v>
      </c>
      <c r="Q93" s="6" t="s">
        <v>101</v>
      </c>
    </row>
    <row r="94" spans="2:17" x14ac:dyDescent="0.15">
      <c r="K94" s="1" t="s">
        <v>17</v>
      </c>
      <c r="L94" s="16">
        <f>地区別5歳毎!W47</f>
        <v>0</v>
      </c>
      <c r="M94" s="15">
        <f>L94/L116</f>
        <v>0</v>
      </c>
      <c r="N94" s="17">
        <f>地区別5歳毎!W48</f>
        <v>3</v>
      </c>
      <c r="O94" s="15">
        <f>N94/N116</f>
        <v>8.3217753120665746E-4</v>
      </c>
      <c r="P94" s="18">
        <f>L94+N94</f>
        <v>3</v>
      </c>
      <c r="Q94" s="15">
        <f>P94/P116</f>
        <v>4.3047783039173483E-4</v>
      </c>
    </row>
    <row r="95" spans="2:17" x14ac:dyDescent="0.15">
      <c r="K95" s="1" t="s">
        <v>111</v>
      </c>
      <c r="L95" s="16">
        <f>地区別5歳毎!V47</f>
        <v>9</v>
      </c>
      <c r="M95" s="15">
        <f>L95/L116</f>
        <v>2.6753864447086801E-3</v>
      </c>
      <c r="N95" s="17">
        <f>地区別5歳毎!V48</f>
        <v>41</v>
      </c>
      <c r="O95" s="15">
        <f>N95/N116</f>
        <v>1.1373092926490984E-2</v>
      </c>
      <c r="P95" s="18">
        <f t="shared" ref="P95:P114" si="3">L95+N95</f>
        <v>50</v>
      </c>
      <c r="Q95" s="15">
        <f>P95/P116</f>
        <v>7.1746305065289138E-3</v>
      </c>
    </row>
    <row r="96" spans="2:17" x14ac:dyDescent="0.15">
      <c r="K96" s="1" t="s">
        <v>112</v>
      </c>
      <c r="L96" s="16">
        <f>地区別5歳毎!U47</f>
        <v>37</v>
      </c>
      <c r="M96" s="15">
        <f>L96/L116</f>
        <v>1.0998810939357907E-2</v>
      </c>
      <c r="N96" s="17">
        <f>地区別5歳毎!U48</f>
        <v>128</v>
      </c>
      <c r="O96" s="15">
        <f>N96/N116</f>
        <v>3.5506241331484049E-2</v>
      </c>
      <c r="P96" s="18">
        <f t="shared" si="3"/>
        <v>165</v>
      </c>
      <c r="Q96" s="15">
        <f>P96/P116</f>
        <v>2.3676280671545414E-2</v>
      </c>
    </row>
    <row r="97" spans="11:17" x14ac:dyDescent="0.15">
      <c r="K97" s="1" t="s">
        <v>113</v>
      </c>
      <c r="L97" s="16">
        <f>地区別5歳毎!T47</f>
        <v>79</v>
      </c>
      <c r="M97" s="15">
        <f>L97/L116</f>
        <v>2.348394768133175E-2</v>
      </c>
      <c r="N97" s="17">
        <f>地区別5歳毎!T48</f>
        <v>176</v>
      </c>
      <c r="O97" s="15">
        <f>N97/N116</f>
        <v>4.8821081830790571E-2</v>
      </c>
      <c r="P97" s="18">
        <f t="shared" si="3"/>
        <v>255</v>
      </c>
      <c r="Q97" s="15">
        <f>P97/P116</f>
        <v>3.6590615583297459E-2</v>
      </c>
    </row>
    <row r="98" spans="11:17" x14ac:dyDescent="0.15">
      <c r="K98" s="1" t="s">
        <v>114</v>
      </c>
      <c r="L98" s="16">
        <f>地区別5歳毎!S47</f>
        <v>146</v>
      </c>
      <c r="M98" s="15">
        <f>L98/L116</f>
        <v>4.3400713436385255E-2</v>
      </c>
      <c r="N98" s="17">
        <f>地区別5歳毎!S48</f>
        <v>218</v>
      </c>
      <c r="O98" s="15">
        <f>N98/N116</f>
        <v>6.0471567267683775E-2</v>
      </c>
      <c r="P98" s="18">
        <f t="shared" si="3"/>
        <v>364</v>
      </c>
      <c r="Q98" s="15">
        <f>P98/P116</f>
        <v>5.2231310087530493E-2</v>
      </c>
    </row>
    <row r="99" spans="11:17" x14ac:dyDescent="0.15">
      <c r="K99" s="1" t="s">
        <v>115</v>
      </c>
      <c r="L99" s="16">
        <f>地区別5歳毎!R47</f>
        <v>164</v>
      </c>
      <c r="M99" s="15">
        <f>L99/L116</f>
        <v>4.8751486325802618E-2</v>
      </c>
      <c r="N99" s="17">
        <f>地区別5歳毎!R48</f>
        <v>220</v>
      </c>
      <c r="O99" s="15">
        <f>N99/N116</f>
        <v>6.1026352288488211E-2</v>
      </c>
      <c r="P99" s="18">
        <f t="shared" si="3"/>
        <v>384</v>
      </c>
      <c r="Q99" s="15">
        <f>P99/P116</f>
        <v>5.5101162290142058E-2</v>
      </c>
    </row>
    <row r="100" spans="11:17" x14ac:dyDescent="0.15">
      <c r="K100" s="1" t="s">
        <v>116</v>
      </c>
      <c r="L100" s="16">
        <f>地区別5歳毎!Q47</f>
        <v>339</v>
      </c>
      <c r="M100" s="15">
        <f>L100/L116</f>
        <v>0.10077288941736029</v>
      </c>
      <c r="N100" s="17">
        <f>地区別5歳毎!Q48</f>
        <v>331</v>
      </c>
      <c r="O100" s="15">
        <f>N100/N116</f>
        <v>9.1816920943134539E-2</v>
      </c>
      <c r="P100" s="18">
        <f t="shared" si="3"/>
        <v>670</v>
      </c>
      <c r="Q100" s="15">
        <f>P100/P116</f>
        <v>9.6140048787487442E-2</v>
      </c>
    </row>
    <row r="101" spans="11:17" x14ac:dyDescent="0.15">
      <c r="K101" s="1" t="s">
        <v>117</v>
      </c>
      <c r="L101" s="16">
        <f>地区別5歳毎!P47</f>
        <v>299</v>
      </c>
      <c r="M101" s="15">
        <f>L101/L116</f>
        <v>8.8882282996432818E-2</v>
      </c>
      <c r="N101" s="17">
        <f>地区別5歳毎!P48</f>
        <v>303</v>
      </c>
      <c r="O101" s="15">
        <f>N101/N116</f>
        <v>8.4049930651872398E-2</v>
      </c>
      <c r="P101" s="18">
        <f t="shared" si="3"/>
        <v>602</v>
      </c>
      <c r="Q101" s="15">
        <f>P101/P116</f>
        <v>8.6382551298608126E-2</v>
      </c>
    </row>
    <row r="102" spans="11:17" x14ac:dyDescent="0.15">
      <c r="K102" s="1" t="s">
        <v>118</v>
      </c>
      <c r="L102" s="16">
        <f>地区別5歳毎!O47</f>
        <v>271</v>
      </c>
      <c r="M102" s="15">
        <f>L102/L116</f>
        <v>8.0558858501783598E-2</v>
      </c>
      <c r="N102" s="17">
        <f>地区別5歳毎!O48</f>
        <v>255</v>
      </c>
      <c r="O102" s="15">
        <f>N102/N116</f>
        <v>7.0735090152565877E-2</v>
      </c>
      <c r="P102" s="18">
        <f t="shared" si="3"/>
        <v>526</v>
      </c>
      <c r="Q102" s="15">
        <f>P102/P116</f>
        <v>7.547711292868417E-2</v>
      </c>
    </row>
    <row r="103" spans="11:17" x14ac:dyDescent="0.15">
      <c r="K103" s="1" t="s">
        <v>119</v>
      </c>
      <c r="L103" s="16">
        <f>地区別5歳毎!N47</f>
        <v>238</v>
      </c>
      <c r="M103" s="15">
        <f>L103/L116</f>
        <v>7.0749108204518435E-2</v>
      </c>
      <c r="N103" s="17">
        <f>地区別5歳毎!N48</f>
        <v>244</v>
      </c>
      <c r="O103" s="15">
        <f>N103/N116</f>
        <v>6.7683772538141465E-2</v>
      </c>
      <c r="P103" s="18">
        <f t="shared" si="3"/>
        <v>482</v>
      </c>
      <c r="Q103" s="15">
        <f>P103/P116</f>
        <v>6.9163438082938733E-2</v>
      </c>
    </row>
    <row r="104" spans="11:17" x14ac:dyDescent="0.15">
      <c r="K104" s="1" t="s">
        <v>120</v>
      </c>
      <c r="L104" s="16">
        <f>地区別5歳毎!M47</f>
        <v>220</v>
      </c>
      <c r="M104" s="15">
        <f>L104/L116</f>
        <v>6.5398335315101072E-2</v>
      </c>
      <c r="N104" s="17">
        <f>地区別5歳毎!M48</f>
        <v>199</v>
      </c>
      <c r="O104" s="15">
        <f>N104/N116</f>
        <v>5.5201109570041609E-2</v>
      </c>
      <c r="P104" s="18">
        <f t="shared" si="3"/>
        <v>419</v>
      </c>
      <c r="Q104" s="15">
        <f>P104/P116</f>
        <v>6.0123403644712296E-2</v>
      </c>
    </row>
    <row r="105" spans="11:17" x14ac:dyDescent="0.15">
      <c r="K105" s="1" t="s">
        <v>121</v>
      </c>
      <c r="L105" s="16">
        <f>地区別5歳毎!L47</f>
        <v>194</v>
      </c>
      <c r="M105" s="15">
        <f>L105/L116</f>
        <v>5.7669441141498218E-2</v>
      </c>
      <c r="N105" s="17">
        <f>地区別5歳毎!L48</f>
        <v>179</v>
      </c>
      <c r="O105" s="15">
        <f>N105/N116</f>
        <v>4.9653259361997229E-2</v>
      </c>
      <c r="P105" s="18">
        <f t="shared" si="3"/>
        <v>373</v>
      </c>
      <c r="Q105" s="15">
        <f>P105/P116</f>
        <v>5.3522743578705699E-2</v>
      </c>
    </row>
    <row r="106" spans="11:17" x14ac:dyDescent="0.15">
      <c r="K106" s="1" t="s">
        <v>122</v>
      </c>
      <c r="L106" s="16">
        <f>地区別5歳毎!K47</f>
        <v>203</v>
      </c>
      <c r="M106" s="15">
        <f>L106/L116</f>
        <v>6.0344827586206899E-2</v>
      </c>
      <c r="N106" s="17">
        <f>地区別5歳毎!K48</f>
        <v>190</v>
      </c>
      <c r="O106" s="15">
        <f>N106/N116</f>
        <v>5.2704576976421634E-2</v>
      </c>
      <c r="P106" s="18">
        <f t="shared" si="3"/>
        <v>393</v>
      </c>
      <c r="Q106" s="15">
        <f>P106/P116</f>
        <v>5.6392595781317265E-2</v>
      </c>
    </row>
    <row r="107" spans="11:17" x14ac:dyDescent="0.15">
      <c r="K107" s="1" t="s">
        <v>123</v>
      </c>
      <c r="L107" s="16">
        <f>地区別5歳毎!J47</f>
        <v>173</v>
      </c>
      <c r="M107" s="15">
        <f>L107/L116</f>
        <v>5.1426872770511299E-2</v>
      </c>
      <c r="N107" s="17">
        <f>地区別5歳毎!J48</f>
        <v>172</v>
      </c>
      <c r="O107" s="15">
        <f>N107/N116</f>
        <v>4.771151178918169E-2</v>
      </c>
      <c r="P107" s="18">
        <f t="shared" si="3"/>
        <v>345</v>
      </c>
      <c r="Q107" s="15">
        <f>P107/P116</f>
        <v>4.9504950495049507E-2</v>
      </c>
    </row>
    <row r="108" spans="11:17" x14ac:dyDescent="0.15">
      <c r="K108" s="1" t="s">
        <v>124</v>
      </c>
      <c r="L108" s="16">
        <f>地区別5歳毎!I47</f>
        <v>158</v>
      </c>
      <c r="M108" s="15">
        <f>L108/L116</f>
        <v>4.6967895362663499E-2</v>
      </c>
      <c r="N108" s="17">
        <f>地区別5歳毎!I48</f>
        <v>138</v>
      </c>
      <c r="O108" s="15">
        <f>N108/N116</f>
        <v>3.828016643550624E-2</v>
      </c>
      <c r="P108" s="18">
        <f t="shared" si="3"/>
        <v>296</v>
      </c>
      <c r="Q108" s="15">
        <f>P108/P116</f>
        <v>4.247381259865117E-2</v>
      </c>
    </row>
    <row r="109" spans="11:17" x14ac:dyDescent="0.15">
      <c r="K109" s="1" t="s">
        <v>125</v>
      </c>
      <c r="L109" s="16">
        <f>地区別5歳毎!H47</f>
        <v>112</v>
      </c>
      <c r="M109" s="15">
        <f>L109/L116</f>
        <v>3.3293697978596909E-2</v>
      </c>
      <c r="N109" s="17">
        <f>地区別5歳毎!H48</f>
        <v>120</v>
      </c>
      <c r="O109" s="15">
        <f>N109/N116</f>
        <v>3.3287101248266296E-2</v>
      </c>
      <c r="P109" s="18">
        <f t="shared" si="3"/>
        <v>232</v>
      </c>
      <c r="Q109" s="15">
        <f>P109/P116</f>
        <v>3.329028555029416E-2</v>
      </c>
    </row>
    <row r="110" spans="11:17" x14ac:dyDescent="0.15">
      <c r="K110" s="1" t="s">
        <v>126</v>
      </c>
      <c r="L110" s="16">
        <f>地区別5歳毎!G47</f>
        <v>126</v>
      </c>
      <c r="M110" s="15">
        <f>L110/L116</f>
        <v>3.7455410225921519E-2</v>
      </c>
      <c r="N110" s="17">
        <f>地区別5歳毎!G48</f>
        <v>131</v>
      </c>
      <c r="O110" s="15">
        <f>N110/N116</f>
        <v>3.6338418862690708E-2</v>
      </c>
      <c r="P110" s="18">
        <f t="shared" si="3"/>
        <v>257</v>
      </c>
      <c r="Q110" s="15">
        <f>P110/P116</f>
        <v>3.6877600803558619E-2</v>
      </c>
    </row>
    <row r="111" spans="11:17" x14ac:dyDescent="0.15">
      <c r="K111" s="1" t="s">
        <v>127</v>
      </c>
      <c r="L111" s="16">
        <f>地区別5歳毎!F47</f>
        <v>146</v>
      </c>
      <c r="M111" s="15">
        <f>L111/L116</f>
        <v>4.3400713436385255E-2</v>
      </c>
      <c r="N111" s="17">
        <f>地区別5歳毎!F48</f>
        <v>161</v>
      </c>
      <c r="O111" s="15">
        <f>N111/N116</f>
        <v>4.4660194174757278E-2</v>
      </c>
      <c r="P111" s="18">
        <f t="shared" si="3"/>
        <v>307</v>
      </c>
      <c r="Q111" s="15">
        <f>P111/P116</f>
        <v>4.4052231310087529E-2</v>
      </c>
    </row>
    <row r="112" spans="11:17" x14ac:dyDescent="0.15">
      <c r="K112" s="1" t="s">
        <v>128</v>
      </c>
      <c r="L112" s="16">
        <f>地区別5歳毎!E47</f>
        <v>146</v>
      </c>
      <c r="M112" s="15">
        <f>L112/L116</f>
        <v>4.3400713436385255E-2</v>
      </c>
      <c r="N112" s="17">
        <f>地区別5歳毎!E48</f>
        <v>136</v>
      </c>
      <c r="O112" s="15">
        <f>N112/N116</f>
        <v>3.7725381414701803E-2</v>
      </c>
      <c r="P112" s="18">
        <f t="shared" si="3"/>
        <v>282</v>
      </c>
      <c r="Q112" s="15">
        <f>P112/P116</f>
        <v>4.0464916056823071E-2</v>
      </c>
    </row>
    <row r="113" spans="2:17" x14ac:dyDescent="0.15">
      <c r="K113" s="1" t="s">
        <v>129</v>
      </c>
      <c r="L113" s="16">
        <f>地区別5歳毎!D47</f>
        <v>166</v>
      </c>
      <c r="M113" s="15">
        <f>L113/L116</f>
        <v>4.9346016646848991E-2</v>
      </c>
      <c r="N113" s="17">
        <f>地区別5歳毎!D48</f>
        <v>131</v>
      </c>
      <c r="O113" s="15">
        <f>N113/N116</f>
        <v>3.6338418862690708E-2</v>
      </c>
      <c r="P113" s="18">
        <f t="shared" si="3"/>
        <v>297</v>
      </c>
      <c r="Q113" s="15">
        <f>P113/P116</f>
        <v>4.261730520878175E-2</v>
      </c>
    </row>
    <row r="114" spans="2:17" x14ac:dyDescent="0.15">
      <c r="K114" s="1" t="s">
        <v>130</v>
      </c>
      <c r="L114" s="16">
        <f>地区別5歳毎!C47</f>
        <v>138</v>
      </c>
      <c r="M114" s="15">
        <f>L114/L116</f>
        <v>4.1022592152199763E-2</v>
      </c>
      <c r="N114" s="17">
        <f>地区別5歳毎!C48</f>
        <v>129</v>
      </c>
      <c r="O114" s="15">
        <f>N114/N116</f>
        <v>3.5783633841886271E-2</v>
      </c>
      <c r="P114" s="18">
        <f t="shared" si="3"/>
        <v>267</v>
      </c>
      <c r="Q114" s="15">
        <f>P114/P116</f>
        <v>3.8312526904864398E-2</v>
      </c>
    </row>
    <row r="115" spans="2:17" x14ac:dyDescent="0.15">
      <c r="K115" s="1"/>
    </row>
    <row r="116" spans="2:17" x14ac:dyDescent="0.15">
      <c r="K116" s="1"/>
      <c r="L116" s="16">
        <f>SUM(L94:L114)</f>
        <v>3364</v>
      </c>
      <c r="M116" s="6"/>
      <c r="N116" s="17">
        <f>SUM(N94:N114)</f>
        <v>3605</v>
      </c>
      <c r="O116" s="6"/>
      <c r="P116" s="18">
        <f>SUM(P94:P114)</f>
        <v>6969</v>
      </c>
      <c r="Q116" s="6"/>
    </row>
    <row r="121" spans="2:17" x14ac:dyDescent="0.15">
      <c r="B121" s="12" t="s">
        <v>134</v>
      </c>
    </row>
    <row r="122" spans="2:17" x14ac:dyDescent="0.15">
      <c r="K122" s="1"/>
      <c r="M122" s="12" t="s">
        <v>134</v>
      </c>
      <c r="P122" s="5" t="s">
        <v>102</v>
      </c>
    </row>
    <row r="123" spans="2:17" x14ac:dyDescent="0.15">
      <c r="K123" s="1"/>
      <c r="L123" s="9" t="s">
        <v>96</v>
      </c>
      <c r="M123" s="6" t="s">
        <v>97</v>
      </c>
      <c r="N123" s="3" t="s">
        <v>98</v>
      </c>
      <c r="O123" s="6" t="s">
        <v>99</v>
      </c>
      <c r="P123" s="4" t="s">
        <v>100</v>
      </c>
      <c r="Q123" s="6" t="s">
        <v>101</v>
      </c>
    </row>
    <row r="124" spans="2:17" x14ac:dyDescent="0.15">
      <c r="K124" s="1" t="s">
        <v>17</v>
      </c>
      <c r="L124" s="16">
        <f>地区別5歳毎!W62</f>
        <v>0</v>
      </c>
      <c r="M124" s="15">
        <f>L124/L146</f>
        <v>0</v>
      </c>
      <c r="N124" s="17">
        <f>地区別5歳毎!W63</f>
        <v>15</v>
      </c>
      <c r="O124" s="15">
        <f>N124/N146</f>
        <v>3.0693677102516881E-3</v>
      </c>
      <c r="P124" s="18">
        <f>L124+N124</f>
        <v>15</v>
      </c>
      <c r="Q124" s="15">
        <f>P124/P146</f>
        <v>1.589825119236884E-3</v>
      </c>
    </row>
    <row r="125" spans="2:17" x14ac:dyDescent="0.15">
      <c r="K125" s="1" t="s">
        <v>111</v>
      </c>
      <c r="L125" s="16">
        <f>地区別5歳毎!V62</f>
        <v>11</v>
      </c>
      <c r="M125" s="15">
        <f>L125/L146</f>
        <v>2.418645558487247E-3</v>
      </c>
      <c r="N125" s="17">
        <f>地区別5歳毎!V63</f>
        <v>68</v>
      </c>
      <c r="O125" s="15">
        <f>N125/N146</f>
        <v>1.3914466953140987E-2</v>
      </c>
      <c r="P125" s="18">
        <f t="shared" ref="P125:P144" si="4">L125+N125</f>
        <v>79</v>
      </c>
      <c r="Q125" s="15">
        <f>P125/P146</f>
        <v>8.3730789613142547E-3</v>
      </c>
    </row>
    <row r="126" spans="2:17" x14ac:dyDescent="0.15">
      <c r="K126" s="1" t="s">
        <v>112</v>
      </c>
      <c r="L126" s="16">
        <f>地区別5歳毎!U62</f>
        <v>63</v>
      </c>
      <c r="M126" s="15">
        <f>L126/L146</f>
        <v>1.3852242744063324E-2</v>
      </c>
      <c r="N126" s="17">
        <f>地区別5歳毎!U63</f>
        <v>167</v>
      </c>
      <c r="O126" s="15">
        <f>N126/N146</f>
        <v>3.4172293840802129E-2</v>
      </c>
      <c r="P126" s="18">
        <f t="shared" si="4"/>
        <v>230</v>
      </c>
      <c r="Q126" s="15">
        <f>P126/P146</f>
        <v>2.4377318494965553E-2</v>
      </c>
    </row>
    <row r="127" spans="2:17" x14ac:dyDescent="0.15">
      <c r="K127" s="1" t="s">
        <v>113</v>
      </c>
      <c r="L127" s="16">
        <f>地区別5歳毎!T62</f>
        <v>161</v>
      </c>
      <c r="M127" s="15">
        <f>L127/L146</f>
        <v>3.5400175901495162E-2</v>
      </c>
      <c r="N127" s="17">
        <f>地区別5歳毎!T63</f>
        <v>266</v>
      </c>
      <c r="O127" s="15">
        <f>N127/N146</f>
        <v>5.4430120728463267E-2</v>
      </c>
      <c r="P127" s="18">
        <f t="shared" si="4"/>
        <v>427</v>
      </c>
      <c r="Q127" s="15">
        <f>P127/P146</f>
        <v>4.525702172760996E-2</v>
      </c>
    </row>
    <row r="128" spans="2:17" x14ac:dyDescent="0.15">
      <c r="K128" s="1" t="s">
        <v>114</v>
      </c>
      <c r="L128" s="16">
        <f>地区別5歳毎!S62</f>
        <v>203</v>
      </c>
      <c r="M128" s="15">
        <f>L128/L146</f>
        <v>4.4635004397537377E-2</v>
      </c>
      <c r="N128" s="17">
        <f>地区別5歳毎!S63</f>
        <v>302</v>
      </c>
      <c r="O128" s="15">
        <f>N128/N146</f>
        <v>6.1796603233067321E-2</v>
      </c>
      <c r="P128" s="18">
        <f t="shared" si="4"/>
        <v>505</v>
      </c>
      <c r="Q128" s="15">
        <f>P128/P146</f>
        <v>5.3524112347641761E-2</v>
      </c>
    </row>
    <row r="129" spans="11:17" x14ac:dyDescent="0.15">
      <c r="K129" s="1" t="s">
        <v>115</v>
      </c>
      <c r="L129" s="16">
        <f>地区別5歳毎!R62</f>
        <v>268</v>
      </c>
      <c r="M129" s="15">
        <f>L129/L146</f>
        <v>5.8927000879507474E-2</v>
      </c>
      <c r="N129" s="17">
        <f>地区別5歳毎!R63</f>
        <v>320</v>
      </c>
      <c r="O129" s="15">
        <f>N129/N146</f>
        <v>6.5479844485369351E-2</v>
      </c>
      <c r="P129" s="18">
        <f t="shared" si="4"/>
        <v>588</v>
      </c>
      <c r="Q129" s="15">
        <f>P129/P146</f>
        <v>6.2321144674085852E-2</v>
      </c>
    </row>
    <row r="130" spans="11:17" x14ac:dyDescent="0.15">
      <c r="K130" s="1" t="s">
        <v>116</v>
      </c>
      <c r="L130" s="16">
        <f>地区別5歳毎!Q62</f>
        <v>425</v>
      </c>
      <c r="M130" s="15">
        <f>L130/L146</f>
        <v>9.3447669305189093E-2</v>
      </c>
      <c r="N130" s="17">
        <f>地区別5歳毎!Q63</f>
        <v>439</v>
      </c>
      <c r="O130" s="15">
        <f>N130/N146</f>
        <v>8.9830161653366075E-2</v>
      </c>
      <c r="P130" s="18">
        <f t="shared" si="4"/>
        <v>864</v>
      </c>
      <c r="Q130" s="15">
        <f>P130/P146</f>
        <v>9.1573926868044511E-2</v>
      </c>
    </row>
    <row r="131" spans="11:17" x14ac:dyDescent="0.15">
      <c r="K131" s="1" t="s">
        <v>117</v>
      </c>
      <c r="L131" s="16">
        <f>地区別5歳毎!P62</f>
        <v>417</v>
      </c>
      <c r="M131" s="15">
        <f>L131/L146</f>
        <v>9.1688654353562007E-2</v>
      </c>
      <c r="N131" s="17">
        <f>地区別5歳毎!P63</f>
        <v>387</v>
      </c>
      <c r="O131" s="15">
        <f>N131/N146</f>
        <v>7.918968692449356E-2</v>
      </c>
      <c r="P131" s="18">
        <f t="shared" si="4"/>
        <v>804</v>
      </c>
      <c r="Q131" s="15">
        <f>P131/P146</f>
        <v>8.5214626391096976E-2</v>
      </c>
    </row>
    <row r="132" spans="11:17" x14ac:dyDescent="0.15">
      <c r="K132" s="1" t="s">
        <v>118</v>
      </c>
      <c r="L132" s="16">
        <f>地区別5歳毎!O62</f>
        <v>367</v>
      </c>
      <c r="M132" s="15">
        <f>L132/L146</f>
        <v>8.06948109058927E-2</v>
      </c>
      <c r="N132" s="17">
        <f>地区別5歳毎!O63</f>
        <v>428</v>
      </c>
      <c r="O132" s="15">
        <f>N132/N146</f>
        <v>8.7579291999181505E-2</v>
      </c>
      <c r="P132" s="18">
        <f t="shared" si="4"/>
        <v>795</v>
      </c>
      <c r="Q132" s="15">
        <f>P132/P146</f>
        <v>8.4260731319554846E-2</v>
      </c>
    </row>
    <row r="133" spans="11:17" x14ac:dyDescent="0.15">
      <c r="K133" s="1" t="s">
        <v>119</v>
      </c>
      <c r="L133" s="16">
        <f>地区別5歳毎!N62</f>
        <v>326</v>
      </c>
      <c r="M133" s="15">
        <f>L133/L146</f>
        <v>7.1679859278803867E-2</v>
      </c>
      <c r="N133" s="17">
        <f>地区別5歳毎!N63</f>
        <v>315</v>
      </c>
      <c r="O133" s="15">
        <f>N133/N146</f>
        <v>6.4456721915285453E-2</v>
      </c>
      <c r="P133" s="18">
        <f t="shared" si="4"/>
        <v>641</v>
      </c>
      <c r="Q133" s="15">
        <f>P133/P146</f>
        <v>6.7938526762056167E-2</v>
      </c>
    </row>
    <row r="134" spans="11:17" x14ac:dyDescent="0.15">
      <c r="K134" s="1" t="s">
        <v>120</v>
      </c>
      <c r="L134" s="16">
        <f>地区別5歳毎!M62</f>
        <v>282</v>
      </c>
      <c r="M134" s="15">
        <f>L134/L146</f>
        <v>6.2005277044854881E-2</v>
      </c>
      <c r="N134" s="17">
        <f>地区別5歳毎!M63</f>
        <v>267</v>
      </c>
      <c r="O134" s="15">
        <f>N134/N146</f>
        <v>5.4634745242480048E-2</v>
      </c>
      <c r="P134" s="18">
        <f t="shared" si="4"/>
        <v>549</v>
      </c>
      <c r="Q134" s="15">
        <f>P134/P146</f>
        <v>5.8187599364069954E-2</v>
      </c>
    </row>
    <row r="135" spans="11:17" x14ac:dyDescent="0.15">
      <c r="K135" s="1" t="s">
        <v>121</v>
      </c>
      <c r="L135" s="16">
        <f>地区別5歳毎!L62</f>
        <v>290</v>
      </c>
      <c r="M135" s="15">
        <f>L135/L146</f>
        <v>6.3764291996481967E-2</v>
      </c>
      <c r="N135" s="17">
        <f>地区別5歳毎!L63</f>
        <v>292</v>
      </c>
      <c r="O135" s="15">
        <f>N135/N146</f>
        <v>5.9750358092899532E-2</v>
      </c>
      <c r="P135" s="18">
        <f t="shared" si="4"/>
        <v>582</v>
      </c>
      <c r="Q135" s="15">
        <f>P135/P146</f>
        <v>6.1685214626391094E-2</v>
      </c>
    </row>
    <row r="136" spans="11:17" x14ac:dyDescent="0.15">
      <c r="K136" s="1" t="s">
        <v>122</v>
      </c>
      <c r="L136" s="16">
        <f>地区別5歳毎!K62</f>
        <v>252</v>
      </c>
      <c r="M136" s="15">
        <f>L136/L146</f>
        <v>5.5408970976253295E-2</v>
      </c>
      <c r="N136" s="17">
        <f>地区別5歳毎!K63</f>
        <v>272</v>
      </c>
      <c r="O136" s="15">
        <f>N136/N146</f>
        <v>5.5657867812563946E-2</v>
      </c>
      <c r="P136" s="18">
        <f t="shared" si="4"/>
        <v>524</v>
      </c>
      <c r="Q136" s="15">
        <f>P136/P146</f>
        <v>5.5537890832008482E-2</v>
      </c>
    </row>
    <row r="137" spans="11:17" x14ac:dyDescent="0.15">
      <c r="K137" s="1" t="s">
        <v>123</v>
      </c>
      <c r="L137" s="16">
        <f>地区別5歳毎!J62</f>
        <v>223</v>
      </c>
      <c r="M137" s="15">
        <f>L137/L146</f>
        <v>4.9032541776605099E-2</v>
      </c>
      <c r="N137" s="17">
        <f>地区別5歳毎!J63</f>
        <v>208</v>
      </c>
      <c r="O137" s="15">
        <f>N137/N146</f>
        <v>4.2561898915490073E-2</v>
      </c>
      <c r="P137" s="18">
        <f t="shared" si="4"/>
        <v>431</v>
      </c>
      <c r="Q137" s="15">
        <f>P137/P146</f>
        <v>4.5680975092739801E-2</v>
      </c>
    </row>
    <row r="138" spans="11:17" x14ac:dyDescent="0.15">
      <c r="K138" s="1" t="s">
        <v>124</v>
      </c>
      <c r="L138" s="16">
        <f>地区別5歳毎!I62</f>
        <v>167</v>
      </c>
      <c r="M138" s="15">
        <f>L138/L146</f>
        <v>3.6719437115215477E-2</v>
      </c>
      <c r="N138" s="17">
        <f>地区別5歳毎!I63</f>
        <v>187</v>
      </c>
      <c r="O138" s="15">
        <f>N138/N146</f>
        <v>3.8264784121137714E-2</v>
      </c>
      <c r="P138" s="18">
        <f t="shared" si="4"/>
        <v>354</v>
      </c>
      <c r="Q138" s="15">
        <f>P138/P146</f>
        <v>3.7519872813990461E-2</v>
      </c>
    </row>
    <row r="139" spans="11:17" x14ac:dyDescent="0.15">
      <c r="K139" s="1" t="s">
        <v>125</v>
      </c>
      <c r="L139" s="16">
        <f>地区別5歳毎!H62</f>
        <v>171</v>
      </c>
      <c r="M139" s="15">
        <f>L139/L146</f>
        <v>3.7598944591029027E-2</v>
      </c>
      <c r="N139" s="17">
        <f>地区別5歳毎!H63</f>
        <v>135</v>
      </c>
      <c r="O139" s="15">
        <f>N139/N146</f>
        <v>2.7624309392265192E-2</v>
      </c>
      <c r="P139" s="18">
        <f t="shared" si="4"/>
        <v>306</v>
      </c>
      <c r="Q139" s="15">
        <f>P139/P146</f>
        <v>3.2432432432432434E-2</v>
      </c>
    </row>
    <row r="140" spans="11:17" x14ac:dyDescent="0.15">
      <c r="K140" s="1" t="s">
        <v>126</v>
      </c>
      <c r="L140" s="16">
        <f>地区別5歳毎!G62</f>
        <v>159</v>
      </c>
      <c r="M140" s="15">
        <f>L140/L146</f>
        <v>3.4960422163588391E-2</v>
      </c>
      <c r="N140" s="17">
        <f>地区別5歳毎!G63</f>
        <v>159</v>
      </c>
      <c r="O140" s="15">
        <f>N140/N146</f>
        <v>3.2535297728667895E-2</v>
      </c>
      <c r="P140" s="18">
        <f t="shared" si="4"/>
        <v>318</v>
      </c>
      <c r="Q140" s="15">
        <f>P140/P146</f>
        <v>3.3704292527821943E-2</v>
      </c>
    </row>
    <row r="141" spans="11:17" x14ac:dyDescent="0.15">
      <c r="K141" s="1" t="s">
        <v>127</v>
      </c>
      <c r="L141" s="16">
        <f>地区別5歳毎!F62</f>
        <v>208</v>
      </c>
      <c r="M141" s="15">
        <f>L141/L146</f>
        <v>4.5734388742304309E-2</v>
      </c>
      <c r="N141" s="17">
        <f>地区別5歳毎!F63</f>
        <v>171</v>
      </c>
      <c r="O141" s="15">
        <f>N141/N146</f>
        <v>3.4990791896869246E-2</v>
      </c>
      <c r="P141" s="18">
        <f t="shared" si="4"/>
        <v>379</v>
      </c>
      <c r="Q141" s="15">
        <f>P141/P146</f>
        <v>4.0169581346051933E-2</v>
      </c>
    </row>
    <row r="142" spans="11:17" x14ac:dyDescent="0.15">
      <c r="K142" s="1" t="s">
        <v>128</v>
      </c>
      <c r="L142" s="16">
        <f>地区別5歳毎!E62</f>
        <v>222</v>
      </c>
      <c r="M142" s="15">
        <f>L142/L146</f>
        <v>4.8812664907651716E-2</v>
      </c>
      <c r="N142" s="17">
        <f>地区別5歳毎!E63</f>
        <v>196</v>
      </c>
      <c r="O142" s="15">
        <f>N142/N146</f>
        <v>4.0106404747288722E-2</v>
      </c>
      <c r="P142" s="18">
        <f t="shared" si="4"/>
        <v>418</v>
      </c>
      <c r="Q142" s="15">
        <f>P142/P146</f>
        <v>4.430312665606783E-2</v>
      </c>
    </row>
    <row r="143" spans="11:17" x14ac:dyDescent="0.15">
      <c r="K143" s="1" t="s">
        <v>129</v>
      </c>
      <c r="L143" s="16">
        <f>地区別5歳毎!D62</f>
        <v>190</v>
      </c>
      <c r="M143" s="15">
        <f>L143/L146</f>
        <v>4.1776605101143359E-2</v>
      </c>
      <c r="N143" s="17">
        <f>地区別5歳毎!D63</f>
        <v>167</v>
      </c>
      <c r="O143" s="15">
        <f>N143/N146</f>
        <v>3.4172293840802129E-2</v>
      </c>
      <c r="P143" s="18">
        <f t="shared" si="4"/>
        <v>357</v>
      </c>
      <c r="Q143" s="15">
        <f>P143/P146</f>
        <v>3.783783783783784E-2</v>
      </c>
    </row>
    <row r="144" spans="11:17" x14ac:dyDescent="0.15">
      <c r="K144" s="1" t="s">
        <v>130</v>
      </c>
      <c r="L144" s="16">
        <f>地区別5歳毎!C62</f>
        <v>143</v>
      </c>
      <c r="M144" s="15">
        <f>L144/L146</f>
        <v>3.1442392260334212E-2</v>
      </c>
      <c r="N144" s="17">
        <f>地区別5歳毎!C63</f>
        <v>126</v>
      </c>
      <c r="O144" s="15">
        <f>N144/N146</f>
        <v>2.5782688766114181E-2</v>
      </c>
      <c r="P144" s="18">
        <f t="shared" si="4"/>
        <v>269</v>
      </c>
      <c r="Q144" s="15">
        <f>P144/P146</f>
        <v>2.851086380498145E-2</v>
      </c>
    </row>
    <row r="145" spans="2:17" x14ac:dyDescent="0.15">
      <c r="K145" s="1"/>
    </row>
    <row r="146" spans="2:17" x14ac:dyDescent="0.15">
      <c r="K146" s="1"/>
      <c r="L146" s="16">
        <f>SUM(L124:L144)</f>
        <v>4548</v>
      </c>
      <c r="M146" s="6"/>
      <c r="N146" s="17">
        <f>SUM(N124:N144)</f>
        <v>4887</v>
      </c>
      <c r="O146" s="6"/>
      <c r="P146" s="18">
        <f>SUM(P124:P144)</f>
        <v>9435</v>
      </c>
      <c r="Q146" s="6"/>
    </row>
    <row r="151" spans="2:17" x14ac:dyDescent="0.15">
      <c r="B151" s="12" t="s">
        <v>29</v>
      </c>
    </row>
    <row r="152" spans="2:17" x14ac:dyDescent="0.15">
      <c r="K152" s="1"/>
      <c r="L152" s="12"/>
      <c r="M152" s="12" t="s">
        <v>29</v>
      </c>
      <c r="P152" s="5" t="s">
        <v>102</v>
      </c>
    </row>
    <row r="153" spans="2:17" x14ac:dyDescent="0.15">
      <c r="K153" s="1"/>
      <c r="L153" s="9" t="s">
        <v>96</v>
      </c>
      <c r="M153" s="6" t="s">
        <v>97</v>
      </c>
      <c r="N153" s="3" t="s">
        <v>98</v>
      </c>
      <c r="O153" s="6" t="s">
        <v>99</v>
      </c>
      <c r="P153" s="4" t="s">
        <v>100</v>
      </c>
      <c r="Q153" s="6" t="s">
        <v>101</v>
      </c>
    </row>
    <row r="154" spans="2:17" x14ac:dyDescent="0.15">
      <c r="K154" s="1" t="s">
        <v>17</v>
      </c>
      <c r="L154" s="16">
        <f>地区別5歳毎!W65</f>
        <v>1</v>
      </c>
      <c r="M154" s="15">
        <f>L154/L176</f>
        <v>4.7801147227533459E-4</v>
      </c>
      <c r="N154" s="17">
        <f>地区別5歳毎!W66</f>
        <v>5</v>
      </c>
      <c r="O154" s="15">
        <f>N154/N176</f>
        <v>2.011263073209976E-3</v>
      </c>
      <c r="P154" s="18">
        <f>L154+N154</f>
        <v>6</v>
      </c>
      <c r="Q154" s="15">
        <f>P154/P176</f>
        <v>1.3106159895150721E-3</v>
      </c>
    </row>
    <row r="155" spans="2:17" x14ac:dyDescent="0.15">
      <c r="K155" s="1" t="s">
        <v>111</v>
      </c>
      <c r="L155" s="16">
        <f>地区別5歳毎!V65</f>
        <v>11</v>
      </c>
      <c r="M155" s="15">
        <f>L155/L176</f>
        <v>5.2581261950286808E-3</v>
      </c>
      <c r="N155" s="17">
        <f>地区別5歳毎!V66</f>
        <v>44</v>
      </c>
      <c r="O155" s="15">
        <f>N155/N176</f>
        <v>1.7699115044247787E-2</v>
      </c>
      <c r="P155" s="18">
        <f t="shared" ref="P155:P174" si="5">L155+N155</f>
        <v>55</v>
      </c>
      <c r="Q155" s="15">
        <f>P155/P176</f>
        <v>1.2013979903888162E-2</v>
      </c>
    </row>
    <row r="156" spans="2:17" x14ac:dyDescent="0.15">
      <c r="K156" s="1" t="s">
        <v>112</v>
      </c>
      <c r="L156" s="16">
        <f>地区別5歳毎!U65</f>
        <v>29</v>
      </c>
      <c r="M156" s="15">
        <f>L156/L176</f>
        <v>1.3862332695984704E-2</v>
      </c>
      <c r="N156" s="17">
        <f>地区別5歳毎!U66</f>
        <v>127</v>
      </c>
      <c r="O156" s="15">
        <f>N156/N176</f>
        <v>5.108608205953339E-2</v>
      </c>
      <c r="P156" s="18">
        <f t="shared" si="5"/>
        <v>156</v>
      </c>
      <c r="Q156" s="15">
        <f>P156/P176</f>
        <v>3.4076015727391877E-2</v>
      </c>
    </row>
    <row r="157" spans="2:17" x14ac:dyDescent="0.15">
      <c r="K157" s="1" t="s">
        <v>113</v>
      </c>
      <c r="L157" s="16">
        <f>地区別5歳毎!T65</f>
        <v>71</v>
      </c>
      <c r="M157" s="15">
        <f>L157/L176</f>
        <v>3.3938814531548754E-2</v>
      </c>
      <c r="N157" s="17">
        <f>地区別5歳毎!T66</f>
        <v>163</v>
      </c>
      <c r="O157" s="15">
        <f>N157/N176</f>
        <v>6.5567176186645218E-2</v>
      </c>
      <c r="P157" s="18">
        <f t="shared" si="5"/>
        <v>234</v>
      </c>
      <c r="Q157" s="15">
        <f>P157/P176</f>
        <v>5.1114023591087812E-2</v>
      </c>
    </row>
    <row r="158" spans="2:17" x14ac:dyDescent="0.15">
      <c r="K158" s="1" t="s">
        <v>114</v>
      </c>
      <c r="L158" s="16">
        <f>地区別5歳毎!S65</f>
        <v>82</v>
      </c>
      <c r="M158" s="15">
        <f>L158/L176</f>
        <v>3.9196940726577437E-2</v>
      </c>
      <c r="N158" s="17">
        <f>地区別5歳毎!S66</f>
        <v>144</v>
      </c>
      <c r="O158" s="15">
        <f>N158/N176</f>
        <v>5.7924376508447305E-2</v>
      </c>
      <c r="P158" s="18">
        <f t="shared" si="5"/>
        <v>226</v>
      </c>
      <c r="Q158" s="15">
        <f>P158/P176</f>
        <v>4.9366535605067714E-2</v>
      </c>
    </row>
    <row r="159" spans="2:17" x14ac:dyDescent="0.15">
      <c r="K159" s="1" t="s">
        <v>115</v>
      </c>
      <c r="L159" s="16">
        <f>地区別5歳毎!R65</f>
        <v>134</v>
      </c>
      <c r="M159" s="15">
        <f>L159/L176</f>
        <v>6.4053537284894838E-2</v>
      </c>
      <c r="N159" s="17">
        <f>地区別5歳毎!R66</f>
        <v>159</v>
      </c>
      <c r="O159" s="15">
        <f>N159/N176</f>
        <v>6.3958165728077235E-2</v>
      </c>
      <c r="P159" s="18">
        <f t="shared" si="5"/>
        <v>293</v>
      </c>
      <c r="Q159" s="15">
        <f>P159/P176</f>
        <v>6.4001747487986024E-2</v>
      </c>
    </row>
    <row r="160" spans="2:17" x14ac:dyDescent="0.15">
      <c r="K160" s="1" t="s">
        <v>116</v>
      </c>
      <c r="L160" s="16">
        <f>地区別5歳毎!Q65</f>
        <v>206</v>
      </c>
      <c r="M160" s="15">
        <f>L160/L176</f>
        <v>9.8470363288718929E-2</v>
      </c>
      <c r="N160" s="17">
        <f>地区別5歳毎!Q66</f>
        <v>252</v>
      </c>
      <c r="O160" s="15">
        <f>N160/N176</f>
        <v>0.10136765888978279</v>
      </c>
      <c r="P160" s="18">
        <f t="shared" si="5"/>
        <v>458</v>
      </c>
      <c r="Q160" s="15">
        <f>P160/P176</f>
        <v>0.1000436871996505</v>
      </c>
    </row>
    <row r="161" spans="11:17" x14ac:dyDescent="0.15">
      <c r="K161" s="1" t="s">
        <v>117</v>
      </c>
      <c r="L161" s="16">
        <f>地区別5歳毎!P65</f>
        <v>236</v>
      </c>
      <c r="M161" s="15">
        <f>L161/L176</f>
        <v>0.11281070745697896</v>
      </c>
      <c r="N161" s="17">
        <f>地区別5歳毎!P66</f>
        <v>246</v>
      </c>
      <c r="O161" s="15">
        <f>N161/N176</f>
        <v>9.8954143201930814E-2</v>
      </c>
      <c r="P161" s="18">
        <f t="shared" si="5"/>
        <v>482</v>
      </c>
      <c r="Q161" s="15">
        <f>P161/P176</f>
        <v>0.1052861511577108</v>
      </c>
    </row>
    <row r="162" spans="11:17" x14ac:dyDescent="0.15">
      <c r="K162" s="1" t="s">
        <v>118</v>
      </c>
      <c r="L162" s="16">
        <f>地区別5歳毎!O65</f>
        <v>224</v>
      </c>
      <c r="M162" s="15">
        <f>L162/L176</f>
        <v>0.10707456978967496</v>
      </c>
      <c r="N162" s="17">
        <f>地区別5歳毎!O66</f>
        <v>236</v>
      </c>
      <c r="O162" s="15">
        <f>N162/N176</f>
        <v>9.4931617055510856E-2</v>
      </c>
      <c r="P162" s="18">
        <f t="shared" si="5"/>
        <v>460</v>
      </c>
      <c r="Q162" s="15">
        <f>P162/P176</f>
        <v>0.10048055919615553</v>
      </c>
    </row>
    <row r="163" spans="11:17" x14ac:dyDescent="0.15">
      <c r="K163" s="1" t="s">
        <v>119</v>
      </c>
      <c r="L163" s="16">
        <f>地区別5歳毎!N65</f>
        <v>170</v>
      </c>
      <c r="M163" s="15">
        <f>L163/L176</f>
        <v>8.1261950286806883E-2</v>
      </c>
      <c r="N163" s="17">
        <f>地区別5歳毎!N66</f>
        <v>190</v>
      </c>
      <c r="O163" s="15">
        <f>N163/N176</f>
        <v>7.6427996781979077E-2</v>
      </c>
      <c r="P163" s="18">
        <f t="shared" si="5"/>
        <v>360</v>
      </c>
      <c r="Q163" s="15">
        <f>P163/P176</f>
        <v>7.8636959370904327E-2</v>
      </c>
    </row>
    <row r="164" spans="11:17" x14ac:dyDescent="0.15">
      <c r="K164" s="1" t="s">
        <v>120</v>
      </c>
      <c r="L164" s="16">
        <f>地区別5歳毎!M65</f>
        <v>124</v>
      </c>
      <c r="M164" s="15">
        <f>L164/L176</f>
        <v>5.9273422562141492E-2</v>
      </c>
      <c r="N164" s="17">
        <f>地区別5歳毎!M66</f>
        <v>145</v>
      </c>
      <c r="O164" s="15">
        <f>N164/N176</f>
        <v>5.8326629123089301E-2</v>
      </c>
      <c r="P164" s="18">
        <f t="shared" si="5"/>
        <v>269</v>
      </c>
      <c r="Q164" s="15">
        <f>P164/P176</f>
        <v>5.8759283529925731E-2</v>
      </c>
    </row>
    <row r="165" spans="11:17" x14ac:dyDescent="0.15">
      <c r="K165" s="1" t="s">
        <v>121</v>
      </c>
      <c r="L165" s="16">
        <f>地区別5歳毎!L65</f>
        <v>126</v>
      </c>
      <c r="M165" s="15">
        <f>L165/L176</f>
        <v>6.022944550669216E-2</v>
      </c>
      <c r="N165" s="17">
        <f>地区別5歳毎!L66</f>
        <v>132</v>
      </c>
      <c r="O165" s="15">
        <f>N165/N176</f>
        <v>5.3097345132743362E-2</v>
      </c>
      <c r="P165" s="18">
        <f t="shared" si="5"/>
        <v>258</v>
      </c>
      <c r="Q165" s="15">
        <f>P165/P176</f>
        <v>5.6356487549148099E-2</v>
      </c>
    </row>
    <row r="166" spans="11:17" x14ac:dyDescent="0.15">
      <c r="K166" s="1" t="s">
        <v>122</v>
      </c>
      <c r="L166" s="16">
        <f>地区別5歳毎!K65</f>
        <v>107</v>
      </c>
      <c r="M166" s="15">
        <f>L166/L176</f>
        <v>5.11472275334608E-2</v>
      </c>
      <c r="N166" s="17">
        <f>地区別5歳毎!K66</f>
        <v>94</v>
      </c>
      <c r="O166" s="15">
        <f>N166/N176</f>
        <v>3.781174577634755E-2</v>
      </c>
      <c r="P166" s="18">
        <f t="shared" si="5"/>
        <v>201</v>
      </c>
      <c r="Q166" s="15">
        <f>P166/P176</f>
        <v>4.3905635648754916E-2</v>
      </c>
    </row>
    <row r="167" spans="11:17" x14ac:dyDescent="0.15">
      <c r="K167" s="1" t="s">
        <v>123</v>
      </c>
      <c r="L167" s="16">
        <f>地区別5歳毎!J65</f>
        <v>90</v>
      </c>
      <c r="M167" s="15">
        <f>L167/L176</f>
        <v>4.3021032504780114E-2</v>
      </c>
      <c r="N167" s="17">
        <f>地区別5歳毎!J66</f>
        <v>88</v>
      </c>
      <c r="O167" s="15">
        <f>N167/N176</f>
        <v>3.5398230088495575E-2</v>
      </c>
      <c r="P167" s="18">
        <f t="shared" si="5"/>
        <v>178</v>
      </c>
      <c r="Q167" s="15">
        <f>P167/P176</f>
        <v>3.8881607688947141E-2</v>
      </c>
    </row>
    <row r="168" spans="11:17" x14ac:dyDescent="0.15">
      <c r="K168" s="1" t="s">
        <v>124</v>
      </c>
      <c r="L168" s="16">
        <f>地区別5歳毎!I65</f>
        <v>62</v>
      </c>
      <c r="M168" s="15">
        <f>L168/L176</f>
        <v>2.9636711281070746E-2</v>
      </c>
      <c r="N168" s="17">
        <f>地区別5歳毎!I66</f>
        <v>77</v>
      </c>
      <c r="O168" s="15">
        <f>N168/N176</f>
        <v>3.0973451327433628E-2</v>
      </c>
      <c r="P168" s="18">
        <f t="shared" si="5"/>
        <v>139</v>
      </c>
      <c r="Q168" s="15">
        <f>P168/P176</f>
        <v>3.036260375709917E-2</v>
      </c>
    </row>
    <row r="169" spans="11:17" x14ac:dyDescent="0.15">
      <c r="K169" s="1" t="s">
        <v>125</v>
      </c>
      <c r="L169" s="16">
        <f>地区別5歳毎!H65</f>
        <v>56</v>
      </c>
      <c r="M169" s="15">
        <f>L169/L176</f>
        <v>2.676864244741874E-2</v>
      </c>
      <c r="N169" s="17">
        <f>地区別5歳毎!H66</f>
        <v>67</v>
      </c>
      <c r="O169" s="15">
        <f>N169/N176</f>
        <v>2.6950925181013677E-2</v>
      </c>
      <c r="P169" s="18">
        <f t="shared" si="5"/>
        <v>123</v>
      </c>
      <c r="Q169" s="15">
        <f>P169/P176</f>
        <v>2.6867627785058978E-2</v>
      </c>
    </row>
    <row r="170" spans="11:17" x14ac:dyDescent="0.15">
      <c r="K170" s="1" t="s">
        <v>126</v>
      </c>
      <c r="L170" s="16">
        <f>地区別5歳毎!G65</f>
        <v>85</v>
      </c>
      <c r="M170" s="15">
        <f>L170/L176</f>
        <v>4.0630975143403442E-2</v>
      </c>
      <c r="N170" s="17">
        <f>地区別5歳毎!G66</f>
        <v>66</v>
      </c>
      <c r="O170" s="15">
        <f>N170/N176</f>
        <v>2.6548672566371681E-2</v>
      </c>
      <c r="P170" s="18">
        <f t="shared" si="5"/>
        <v>151</v>
      </c>
      <c r="Q170" s="15">
        <f>P170/P176</f>
        <v>3.2983835736129313E-2</v>
      </c>
    </row>
    <row r="171" spans="11:17" x14ac:dyDescent="0.15">
      <c r="K171" s="1" t="s">
        <v>127</v>
      </c>
      <c r="L171" s="16">
        <f>地区別5歳毎!F65</f>
        <v>80</v>
      </c>
      <c r="M171" s="15">
        <f>L171/L176</f>
        <v>3.8240917782026769E-2</v>
      </c>
      <c r="N171" s="17">
        <f>地区別5歳毎!F66</f>
        <v>83</v>
      </c>
      <c r="O171" s="15">
        <f>N171/N176</f>
        <v>3.3386967015285603E-2</v>
      </c>
      <c r="P171" s="18">
        <f t="shared" si="5"/>
        <v>163</v>
      </c>
      <c r="Q171" s="15">
        <f>P171/P176</f>
        <v>3.5605067715159457E-2</v>
      </c>
    </row>
    <row r="172" spans="11:17" x14ac:dyDescent="0.15">
      <c r="K172" s="1" t="s">
        <v>128</v>
      </c>
      <c r="L172" s="16">
        <f>地区別5歳毎!E65</f>
        <v>87</v>
      </c>
      <c r="M172" s="15">
        <f>L172/L176</f>
        <v>4.1586998087954109E-2</v>
      </c>
      <c r="N172" s="17">
        <f>地区別5歳毎!E66</f>
        <v>75</v>
      </c>
      <c r="O172" s="15">
        <f>N172/N176</f>
        <v>3.0168946098149636E-2</v>
      </c>
      <c r="P172" s="18">
        <f t="shared" si="5"/>
        <v>162</v>
      </c>
      <c r="Q172" s="15">
        <f>P172/P176</f>
        <v>3.5386631716906945E-2</v>
      </c>
    </row>
    <row r="173" spans="11:17" x14ac:dyDescent="0.15">
      <c r="K173" s="1" t="s">
        <v>129</v>
      </c>
      <c r="L173" s="16">
        <f>地区別5歳毎!D65</f>
        <v>65</v>
      </c>
      <c r="M173" s="15">
        <f>L173/L176</f>
        <v>3.1070745697896751E-2</v>
      </c>
      <c r="N173" s="17">
        <f>地区別5歳毎!D66</f>
        <v>49</v>
      </c>
      <c r="O173" s="15">
        <f>N173/N176</f>
        <v>1.9710378117457763E-2</v>
      </c>
      <c r="P173" s="18">
        <f t="shared" si="5"/>
        <v>114</v>
      </c>
      <c r="Q173" s="15">
        <f>P173/P176</f>
        <v>2.4901703800786368E-2</v>
      </c>
    </row>
    <row r="174" spans="11:17" x14ac:dyDescent="0.15">
      <c r="K174" s="1" t="s">
        <v>130</v>
      </c>
      <c r="L174" s="16">
        <f>地区別5歳毎!C65</f>
        <v>46</v>
      </c>
      <c r="M174" s="15">
        <f>L174/L176</f>
        <v>2.1988527724665391E-2</v>
      </c>
      <c r="N174" s="17">
        <f>地区別5歳毎!C66</f>
        <v>44</v>
      </c>
      <c r="O174" s="15">
        <f>N174/N176</f>
        <v>1.7699115044247787E-2</v>
      </c>
      <c r="P174" s="18">
        <f t="shared" si="5"/>
        <v>90</v>
      </c>
      <c r="Q174" s="15">
        <f>P174/P176</f>
        <v>1.9659239842726082E-2</v>
      </c>
    </row>
    <row r="175" spans="11:17" x14ac:dyDescent="0.15">
      <c r="K175" s="1"/>
    </row>
    <row r="176" spans="11:17" x14ac:dyDescent="0.15">
      <c r="K176" s="1"/>
      <c r="L176" s="16">
        <f>SUM(L154:L174)</f>
        <v>2092</v>
      </c>
      <c r="M176" s="6"/>
      <c r="N176" s="17">
        <f>SUM(N154:N174)</f>
        <v>2486</v>
      </c>
      <c r="O176" s="6"/>
      <c r="P176" s="18">
        <f>SUM(P154:P174)</f>
        <v>4578</v>
      </c>
      <c r="Q176" s="6"/>
    </row>
    <row r="181" spans="2:17" x14ac:dyDescent="0.15">
      <c r="B181" s="12" t="s">
        <v>135</v>
      </c>
    </row>
    <row r="182" spans="2:17" x14ac:dyDescent="0.15">
      <c r="K182" s="1"/>
      <c r="L182" s="12"/>
      <c r="M182" s="12" t="s">
        <v>135</v>
      </c>
      <c r="P182" s="5" t="s">
        <v>102</v>
      </c>
    </row>
    <row r="183" spans="2:17" x14ac:dyDescent="0.15">
      <c r="K183" s="1"/>
      <c r="L183" s="9" t="s">
        <v>96</v>
      </c>
      <c r="M183" s="6" t="s">
        <v>97</v>
      </c>
      <c r="N183" s="3" t="s">
        <v>98</v>
      </c>
      <c r="O183" s="6" t="s">
        <v>99</v>
      </c>
      <c r="P183" s="4" t="s">
        <v>100</v>
      </c>
      <c r="Q183" s="6" t="s">
        <v>101</v>
      </c>
    </row>
    <row r="184" spans="2:17" x14ac:dyDescent="0.15">
      <c r="K184" s="1" t="s">
        <v>17</v>
      </c>
      <c r="L184" s="16">
        <f>地区別5歳毎!W68</f>
        <v>8</v>
      </c>
      <c r="M184" s="15">
        <f>L184/L206</f>
        <v>1.2592079581942958E-4</v>
      </c>
      <c r="N184" s="17">
        <f>地区別5歳毎!W69</f>
        <v>111</v>
      </c>
      <c r="O184" s="15">
        <f>N184/N206</f>
        <v>1.5909416654722661E-3</v>
      </c>
      <c r="P184" s="18">
        <f>L184+N184</f>
        <v>119</v>
      </c>
      <c r="Q184" s="15">
        <f>P184/P206</f>
        <v>8.9270978679989801E-4</v>
      </c>
    </row>
    <row r="185" spans="2:17" x14ac:dyDescent="0.15">
      <c r="K185" s="1" t="s">
        <v>111</v>
      </c>
      <c r="L185" s="16">
        <f>地区別5歳毎!V68</f>
        <v>137</v>
      </c>
      <c r="M185" s="15">
        <f>L185/L206</f>
        <v>2.1563936284077316E-3</v>
      </c>
      <c r="N185" s="17">
        <f>地区別5歳毎!V69</f>
        <v>647</v>
      </c>
      <c r="O185" s="15">
        <f>N185/N206</f>
        <v>9.2733266446896941E-3</v>
      </c>
      <c r="P185" s="18">
        <f t="shared" ref="P185:P204" si="6">L185+N185</f>
        <v>784</v>
      </c>
      <c r="Q185" s="15">
        <f>P185/P206</f>
        <v>5.8813821247993281E-3</v>
      </c>
    </row>
    <row r="186" spans="2:17" x14ac:dyDescent="0.15">
      <c r="K186" s="1" t="s">
        <v>112</v>
      </c>
      <c r="L186" s="16">
        <f>地区別5歳毎!U68</f>
        <v>604</v>
      </c>
      <c r="M186" s="15">
        <f>L186/L206</f>
        <v>9.5070200843669333E-3</v>
      </c>
      <c r="N186" s="17">
        <f>地区別5歳毎!U69</f>
        <v>1735</v>
      </c>
      <c r="O186" s="15">
        <f>N186/N206</f>
        <v>2.4867421527877312E-2</v>
      </c>
      <c r="P186" s="18">
        <f t="shared" si="6"/>
        <v>2339</v>
      </c>
      <c r="Q186" s="15">
        <f>P186/P206</f>
        <v>1.754662345651228E-2</v>
      </c>
    </row>
    <row r="187" spans="2:17" x14ac:dyDescent="0.15">
      <c r="K187" s="1" t="s">
        <v>113</v>
      </c>
      <c r="L187" s="16">
        <f>地区別5歳毎!T68</f>
        <v>1605</v>
      </c>
      <c r="M187" s="15">
        <f>L187/L206</f>
        <v>2.5262859661273059E-2</v>
      </c>
      <c r="N187" s="17">
        <f>地区別5歳毎!T69</f>
        <v>2895</v>
      </c>
      <c r="O187" s="15">
        <f>N187/N206</f>
        <v>4.1493478572452343E-2</v>
      </c>
      <c r="P187" s="18">
        <f t="shared" si="6"/>
        <v>4500</v>
      </c>
      <c r="Q187" s="15">
        <f>P187/P206</f>
        <v>3.3757933114281859E-2</v>
      </c>
    </row>
    <row r="188" spans="2:17" x14ac:dyDescent="0.15">
      <c r="K188" s="1" t="s">
        <v>114</v>
      </c>
      <c r="L188" s="16">
        <f>地区別5歳毎!S68</f>
        <v>2437</v>
      </c>
      <c r="M188" s="15">
        <f>L188/L206</f>
        <v>3.8358622426493738E-2</v>
      </c>
      <c r="N188" s="17">
        <f>地区別5歳毎!S69</f>
        <v>3671</v>
      </c>
      <c r="O188" s="15">
        <f>N188/N206</f>
        <v>5.2615737422961155E-2</v>
      </c>
      <c r="P188" s="18">
        <f t="shared" si="6"/>
        <v>6108</v>
      </c>
      <c r="Q188" s="15">
        <f>P188/P206</f>
        <v>4.5820767880451904E-2</v>
      </c>
    </row>
    <row r="189" spans="2:17" x14ac:dyDescent="0.15">
      <c r="K189" s="1" t="s">
        <v>115</v>
      </c>
      <c r="L189" s="16">
        <f>地区別5歳毎!R68</f>
        <v>3373</v>
      </c>
      <c r="M189" s="15">
        <f>L189/L206</f>
        <v>5.3091355537366998E-2</v>
      </c>
      <c r="N189" s="17">
        <f>地区別5歳毎!R69</f>
        <v>4197</v>
      </c>
      <c r="O189" s="15">
        <f>N189/N206</f>
        <v>6.0154794324208109E-2</v>
      </c>
      <c r="P189" s="18">
        <f t="shared" si="6"/>
        <v>7570</v>
      </c>
      <c r="Q189" s="15">
        <f>P189/P206</f>
        <v>5.6788345261136366E-2</v>
      </c>
    </row>
    <row r="190" spans="2:17" x14ac:dyDescent="0.15">
      <c r="K190" s="1" t="s">
        <v>116</v>
      </c>
      <c r="L190" s="16">
        <f>地区別5歳毎!Q68</f>
        <v>4981</v>
      </c>
      <c r="M190" s="15">
        <f>L190/L206</f>
        <v>7.8401435497072347E-2</v>
      </c>
      <c r="N190" s="17">
        <f>地区別5歳毎!Q69</f>
        <v>5683</v>
      </c>
      <c r="O190" s="15">
        <f>N190/N206</f>
        <v>8.1453346710620614E-2</v>
      </c>
      <c r="P190" s="18">
        <f t="shared" si="6"/>
        <v>10664</v>
      </c>
      <c r="Q190" s="15">
        <f>P190/P206</f>
        <v>7.9998799717933708E-2</v>
      </c>
    </row>
    <row r="191" spans="2:17" x14ac:dyDescent="0.15">
      <c r="K191" s="1" t="s">
        <v>117</v>
      </c>
      <c r="L191" s="16">
        <f>地区別5歳毎!P68</f>
        <v>4642</v>
      </c>
      <c r="M191" s="15">
        <f>L191/L206</f>
        <v>7.3065541774224016E-2</v>
      </c>
      <c r="N191" s="17">
        <f>地区別5歳毎!P69</f>
        <v>4816</v>
      </c>
      <c r="O191" s="15">
        <f>N191/N206</f>
        <v>6.902680235058048E-2</v>
      </c>
      <c r="P191" s="18">
        <f t="shared" si="6"/>
        <v>9458</v>
      </c>
      <c r="Q191" s="15">
        <f>P191/P206</f>
        <v>7.0951673643306179E-2</v>
      </c>
    </row>
    <row r="192" spans="2:17" x14ac:dyDescent="0.15">
      <c r="K192" s="1" t="s">
        <v>118</v>
      </c>
      <c r="L192" s="16">
        <f>地区別5歳毎!O68</f>
        <v>4339</v>
      </c>
      <c r="M192" s="15">
        <f>L192/L206</f>
        <v>6.8296291632563122E-2</v>
      </c>
      <c r="N192" s="17">
        <f>地区別5歳毎!O69</f>
        <v>4735</v>
      </c>
      <c r="O192" s="15">
        <f>N192/N206</f>
        <v>6.7865844919019633E-2</v>
      </c>
      <c r="P192" s="18">
        <f t="shared" si="6"/>
        <v>9074</v>
      </c>
      <c r="Q192" s="15">
        <f>P192/P206</f>
        <v>6.8070996684220786E-2</v>
      </c>
    </row>
    <row r="193" spans="11:17" x14ac:dyDescent="0.15">
      <c r="K193" s="1" t="s">
        <v>119</v>
      </c>
      <c r="L193" s="16">
        <f>地区別5歳毎!N68</f>
        <v>4078</v>
      </c>
      <c r="M193" s="15">
        <f>L193/L206</f>
        <v>6.4188125668954224E-2</v>
      </c>
      <c r="N193" s="17">
        <f>地区別5歳毎!N69</f>
        <v>4557</v>
      </c>
      <c r="O193" s="15">
        <f>N193/N206</f>
        <v>6.531460513114519E-2</v>
      </c>
      <c r="P193" s="18">
        <f t="shared" si="6"/>
        <v>8635</v>
      </c>
      <c r="Q193" s="15">
        <f>P193/P206</f>
        <v>6.4777722764849735E-2</v>
      </c>
    </row>
    <row r="194" spans="11:17" x14ac:dyDescent="0.15">
      <c r="K194" s="1" t="s">
        <v>120</v>
      </c>
      <c r="L194" s="16">
        <f>地区別5歳毎!M68</f>
        <v>4415</v>
      </c>
      <c r="M194" s="15">
        <f>L194/L206</f>
        <v>6.9492539192847702E-2</v>
      </c>
      <c r="N194" s="17">
        <f>地区別5歳毎!M69</f>
        <v>4718</v>
      </c>
      <c r="O194" s="15">
        <f>N194/N206</f>
        <v>6.7622187186469826E-2</v>
      </c>
      <c r="P194" s="18">
        <f t="shared" si="6"/>
        <v>9133</v>
      </c>
      <c r="Q194" s="15">
        <f>P194/P206</f>
        <v>6.8513600696163593E-2</v>
      </c>
    </row>
    <row r="195" spans="11:17" x14ac:dyDescent="0.15">
      <c r="K195" s="1" t="s">
        <v>121</v>
      </c>
      <c r="L195" s="16">
        <f>地区別5歳毎!L68</f>
        <v>4457</v>
      </c>
      <c r="M195" s="15">
        <f>L195/L206</f>
        <v>7.0153623370899698E-2</v>
      </c>
      <c r="N195" s="17">
        <f>地区別5歳毎!L69</f>
        <v>4529</v>
      </c>
      <c r="O195" s="15">
        <f>N195/N206</f>
        <v>6.4913286512827864E-2</v>
      </c>
      <c r="P195" s="18">
        <f t="shared" si="6"/>
        <v>8986</v>
      </c>
      <c r="Q195" s="15">
        <f>P195/P206</f>
        <v>6.7410841547763722E-2</v>
      </c>
    </row>
    <row r="196" spans="11:17" x14ac:dyDescent="0.15">
      <c r="K196" s="1" t="s">
        <v>122</v>
      </c>
      <c r="L196" s="16">
        <f>地区別5歳毎!K68</f>
        <v>4007</v>
      </c>
      <c r="M196" s="15">
        <f>L196/L206</f>
        <v>6.307057860605679E-2</v>
      </c>
      <c r="N196" s="17">
        <f>地区別5歳毎!K69</f>
        <v>4115</v>
      </c>
      <c r="O196" s="15">
        <f>N196/N206</f>
        <v>5.8979504084850219E-2</v>
      </c>
      <c r="P196" s="18">
        <f t="shared" si="6"/>
        <v>8122</v>
      </c>
      <c r="Q196" s="15">
        <f>P196/P206</f>
        <v>6.0929318389821609E-2</v>
      </c>
    </row>
    <row r="197" spans="11:17" x14ac:dyDescent="0.15">
      <c r="K197" s="1" t="s">
        <v>123</v>
      </c>
      <c r="L197" s="16">
        <f>地区別5歳毎!J68</f>
        <v>3561</v>
      </c>
      <c r="M197" s="15">
        <f>L197/L206</f>
        <v>5.6050494239123588E-2</v>
      </c>
      <c r="N197" s="17">
        <f>地区別5歳毎!J69</f>
        <v>3625</v>
      </c>
      <c r="O197" s="15">
        <f>N197/N206</f>
        <v>5.1956428264296979E-2</v>
      </c>
      <c r="P197" s="18">
        <f t="shared" si="6"/>
        <v>7186</v>
      </c>
      <c r="Q197" s="15">
        <f>P197/P206</f>
        <v>5.390766830205098E-2</v>
      </c>
    </row>
    <row r="198" spans="11:17" x14ac:dyDescent="0.15">
      <c r="K198" s="1" t="s">
        <v>124</v>
      </c>
      <c r="L198" s="16">
        <f>地区別5歳毎!I68</f>
        <v>2993</v>
      </c>
      <c r="M198" s="15">
        <f>L198/L206</f>
        <v>4.711011773594409E-2</v>
      </c>
      <c r="N198" s="17">
        <f>地区別5歳毎!I69</f>
        <v>2949</v>
      </c>
      <c r="O198" s="15">
        <f>N198/N206</f>
        <v>4.2267450193492907E-2</v>
      </c>
      <c r="P198" s="18">
        <f t="shared" si="6"/>
        <v>5942</v>
      </c>
      <c r="Q198" s="15">
        <f>P198/P206</f>
        <v>4.4575475236680623E-2</v>
      </c>
    </row>
    <row r="199" spans="11:17" x14ac:dyDescent="0.15">
      <c r="K199" s="1" t="s">
        <v>125</v>
      </c>
      <c r="L199" s="16">
        <f>地区別5歳毎!H68</f>
        <v>2739</v>
      </c>
      <c r="M199" s="15">
        <f>L199/L206</f>
        <v>4.3112132468677199E-2</v>
      </c>
      <c r="N199" s="17">
        <f>地区別5歳毎!H69</f>
        <v>2551</v>
      </c>
      <c r="O199" s="15">
        <f>N199/N206</f>
        <v>3.6562992690268026E-2</v>
      </c>
      <c r="P199" s="18">
        <f t="shared" si="6"/>
        <v>5290</v>
      </c>
      <c r="Q199" s="15">
        <f>P199/P206</f>
        <v>3.968432581656689E-2</v>
      </c>
    </row>
    <row r="200" spans="11:17" x14ac:dyDescent="0.15">
      <c r="K200" s="1" t="s">
        <v>126</v>
      </c>
      <c r="L200" s="16">
        <f>地区別5歳毎!G68</f>
        <v>2750</v>
      </c>
      <c r="M200" s="15">
        <f>L200/L206</f>
        <v>4.3285273562928918E-2</v>
      </c>
      <c r="N200" s="17">
        <f>地区別5歳毎!G69</f>
        <v>2700</v>
      </c>
      <c r="O200" s="15">
        <f>N200/N206</f>
        <v>3.8698581052028093E-2</v>
      </c>
      <c r="P200" s="18">
        <f t="shared" si="6"/>
        <v>5450</v>
      </c>
      <c r="Q200" s="15">
        <f>P200/P206</f>
        <v>4.0884607882852468E-2</v>
      </c>
    </row>
    <row r="201" spans="11:17" x14ac:dyDescent="0.15">
      <c r="K201" s="1" t="s">
        <v>127</v>
      </c>
      <c r="L201" s="16">
        <f>地区別5歳毎!F68</f>
        <v>3326</v>
      </c>
      <c r="M201" s="15">
        <f>L201/L206</f>
        <v>5.2351570861927849E-2</v>
      </c>
      <c r="N201" s="17">
        <f>地区別5歳毎!F69</f>
        <v>3079</v>
      </c>
      <c r="O201" s="15">
        <f>N201/N206</f>
        <v>4.4130715207109074E-2</v>
      </c>
      <c r="P201" s="18">
        <f t="shared" si="6"/>
        <v>6405</v>
      </c>
      <c r="Q201" s="15">
        <f>P201/P206</f>
        <v>4.8048791465994507E-2</v>
      </c>
    </row>
    <row r="202" spans="11:17" x14ac:dyDescent="0.15">
      <c r="K202" s="1" t="s">
        <v>128</v>
      </c>
      <c r="L202" s="16">
        <f>地区別5歳毎!E68</f>
        <v>3404</v>
      </c>
      <c r="M202" s="15">
        <f>L202/L206</f>
        <v>5.3579298621167289E-2</v>
      </c>
      <c r="N202" s="17">
        <f>地区別5歳毎!E69</f>
        <v>3079</v>
      </c>
      <c r="O202" s="15">
        <f>N202/N206</f>
        <v>4.4130715207109074E-2</v>
      </c>
      <c r="P202" s="18">
        <f t="shared" si="6"/>
        <v>6483</v>
      </c>
      <c r="Q202" s="15">
        <f>P202/P206</f>
        <v>4.8633928973308725E-2</v>
      </c>
    </row>
    <row r="203" spans="11:17" x14ac:dyDescent="0.15">
      <c r="K203" s="1" t="s">
        <v>129</v>
      </c>
      <c r="L203" s="16">
        <f>地区別5歳毎!D68</f>
        <v>3104</v>
      </c>
      <c r="M203" s="15">
        <f>L203/L206</f>
        <v>4.8857268777938674E-2</v>
      </c>
      <c r="N203" s="17">
        <f>地区別5歳毎!D69</f>
        <v>2986</v>
      </c>
      <c r="O203" s="15">
        <f>N203/N206</f>
        <v>4.2797764081983658E-2</v>
      </c>
      <c r="P203" s="18">
        <f t="shared" si="6"/>
        <v>6090</v>
      </c>
      <c r="Q203" s="15">
        <f>P203/P206</f>
        <v>4.5685736147994781E-2</v>
      </c>
    </row>
    <row r="204" spans="11:17" x14ac:dyDescent="0.15">
      <c r="K204" s="1" t="s">
        <v>130</v>
      </c>
      <c r="L204" s="16">
        <f>地区別5歳毎!C68</f>
        <v>2572</v>
      </c>
      <c r="M204" s="15">
        <f>L204/L206</f>
        <v>4.0483535855946606E-2</v>
      </c>
      <c r="N204" s="17">
        <f>地区別5歳毎!C69</f>
        <v>2392</v>
      </c>
      <c r="O204" s="15">
        <f>N204/N206</f>
        <v>3.4284076250537483E-2</v>
      </c>
      <c r="P204" s="18">
        <f t="shared" si="6"/>
        <v>4964</v>
      </c>
      <c r="Q204" s="15">
        <f>P204/P206</f>
        <v>3.723875110651003E-2</v>
      </c>
    </row>
    <row r="205" spans="11:17" x14ac:dyDescent="0.15">
      <c r="K205" s="1"/>
    </row>
    <row r="206" spans="11:17" x14ac:dyDescent="0.15">
      <c r="K206" s="1"/>
      <c r="L206" s="16">
        <f>SUM(L184:L204)</f>
        <v>63532</v>
      </c>
      <c r="M206" s="6"/>
      <c r="N206" s="17">
        <f>SUM(N184:N204)</f>
        <v>69770</v>
      </c>
      <c r="O206" s="6"/>
      <c r="P206" s="18">
        <f>SUM(P184:P204)</f>
        <v>133302</v>
      </c>
      <c r="Q206" s="6"/>
    </row>
  </sheetData>
  <phoneticPr fontId="2"/>
  <pageMargins left="0.74803149606299213" right="0.19685039370078741" top="0.98425196850393704" bottom="0.98425196850393704" header="0.51181102362204722" footer="0.51181102362204722"/>
  <pageSetup paperSize="9" scale="60" orientation="landscape" r:id="rId1"/>
  <headerFooter alignWithMargins="0">
    <oddHeader>&amp;R令和5年3月1日現在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Y206"/>
  <sheetViews>
    <sheetView topLeftCell="A79" workbookViewId="0">
      <selection activeCell="M106" sqref="M106"/>
    </sheetView>
  </sheetViews>
  <sheetFormatPr defaultRowHeight="13.5" x14ac:dyDescent="0.15"/>
  <cols>
    <col min="12" max="12" width="9" style="5" customWidth="1"/>
    <col min="13" max="13" width="10.75" style="5" customWidth="1"/>
    <col min="14" max="14" width="9" style="5" customWidth="1"/>
  </cols>
  <sheetData>
    <row r="1" spans="2:25" x14ac:dyDescent="0.15">
      <c r="B1" s="12" t="s">
        <v>131</v>
      </c>
      <c r="M1" s="12" t="s">
        <v>131</v>
      </c>
    </row>
    <row r="2" spans="2:25" x14ac:dyDescent="0.15">
      <c r="B2" s="12"/>
      <c r="P2" t="s">
        <v>102</v>
      </c>
      <c r="T2" s="5"/>
      <c r="U2" s="5"/>
      <c r="V2" s="5"/>
      <c r="X2" t="s">
        <v>102</v>
      </c>
    </row>
    <row r="3" spans="2:25" x14ac:dyDescent="0.15">
      <c r="B3" s="12"/>
      <c r="K3" s="1"/>
      <c r="L3" s="6" t="s">
        <v>96</v>
      </c>
      <c r="M3" s="9" t="s">
        <v>97</v>
      </c>
      <c r="N3" s="6" t="s">
        <v>98</v>
      </c>
      <c r="O3" s="3" t="s">
        <v>99</v>
      </c>
      <c r="P3" s="2" t="s">
        <v>100</v>
      </c>
      <c r="Q3" s="4" t="s">
        <v>101</v>
      </c>
      <c r="S3" s="1"/>
      <c r="T3" s="6" t="s">
        <v>96</v>
      </c>
      <c r="U3" s="9" t="s">
        <v>97</v>
      </c>
      <c r="V3" s="6" t="s">
        <v>98</v>
      </c>
      <c r="W3" s="3" t="s">
        <v>99</v>
      </c>
      <c r="X3" s="2" t="s">
        <v>100</v>
      </c>
      <c r="Y3" s="4" t="s">
        <v>101</v>
      </c>
    </row>
    <row r="4" spans="2:25" x14ac:dyDescent="0.15">
      <c r="K4" s="1" t="s">
        <v>17</v>
      </c>
      <c r="L4" s="7">
        <f>地区別5歳毎!W23</f>
        <v>6</v>
      </c>
      <c r="M4" s="10">
        <f>L4/L26</f>
        <v>1.3785497656465398E-4</v>
      </c>
      <c r="N4" s="7">
        <f>地区別5歳毎!W24</f>
        <v>71</v>
      </c>
      <c r="O4" s="8">
        <f>N4/N26</f>
        <v>1.4858841010401188E-3</v>
      </c>
      <c r="P4" s="7">
        <f t="shared" ref="P4:P24" si="0">L4+N4</f>
        <v>77</v>
      </c>
      <c r="Q4" s="11">
        <f>P4/P26</f>
        <v>8.4330883721949032E-4</v>
      </c>
      <c r="S4" s="1" t="s">
        <v>1</v>
      </c>
      <c r="T4" s="7">
        <f>SUM(L4:L4)</f>
        <v>6</v>
      </c>
      <c r="U4" s="10">
        <f>T4/L26</f>
        <v>1.3785497656465398E-4</v>
      </c>
      <c r="V4" s="7">
        <f>SUM(N4:N4)</f>
        <v>71</v>
      </c>
      <c r="W4" s="8">
        <f>V4/N26</f>
        <v>1.4858841010401188E-3</v>
      </c>
      <c r="X4" s="7">
        <f>SUM(P4:P4)</f>
        <v>77</v>
      </c>
      <c r="Y4" s="11">
        <f>X4/P26</f>
        <v>8.4330883721949032E-4</v>
      </c>
    </row>
    <row r="5" spans="2:25" x14ac:dyDescent="0.15">
      <c r="K5" s="1" t="s">
        <v>111</v>
      </c>
      <c r="L5" s="7">
        <f>地区別5歳毎!V23</f>
        <v>84</v>
      </c>
      <c r="M5" s="10">
        <f>L5/L26</f>
        <v>1.9299696719051558E-3</v>
      </c>
      <c r="N5" s="7">
        <f>地区別5歳毎!V24</f>
        <v>394</v>
      </c>
      <c r="O5" s="8">
        <f>N5/N26</f>
        <v>8.2456103635184068E-3</v>
      </c>
      <c r="P5" s="7">
        <f t="shared" si="0"/>
        <v>478</v>
      </c>
      <c r="Q5" s="11">
        <f>P5/P26</f>
        <v>5.2350860284534591E-3</v>
      </c>
      <c r="S5" s="1" t="s">
        <v>136</v>
      </c>
      <c r="T5" s="7">
        <f>SUM(L4:L5)</f>
        <v>90</v>
      </c>
      <c r="U5" s="10">
        <f>T5/L26</f>
        <v>2.0678246484698098E-3</v>
      </c>
      <c r="V5" s="7">
        <f>SUM(N4:N5)</f>
        <v>465</v>
      </c>
      <c r="W5" s="8">
        <f>V5/N26</f>
        <v>9.7314944645585256E-3</v>
      </c>
      <c r="X5" s="7">
        <f>SUM(P4:P5)</f>
        <v>555</v>
      </c>
      <c r="Y5" s="11">
        <f>X5/P26</f>
        <v>6.0783948656729491E-3</v>
      </c>
    </row>
    <row r="6" spans="2:25" x14ac:dyDescent="0.15">
      <c r="K6" s="1" t="s">
        <v>112</v>
      </c>
      <c r="L6" s="7">
        <f>地区別5歳毎!U23</f>
        <v>392</v>
      </c>
      <c r="M6" s="10">
        <f>L6/L26</f>
        <v>9.006525135557393E-3</v>
      </c>
      <c r="N6" s="7">
        <f>地区別5歳毎!U24</f>
        <v>1063</v>
      </c>
      <c r="O6" s="8">
        <f>N6/N26</f>
        <v>2.2246405625431637E-2</v>
      </c>
      <c r="P6" s="7">
        <f t="shared" si="0"/>
        <v>1455</v>
      </c>
      <c r="Q6" s="11">
        <f>P6/P26</f>
        <v>1.5935251404602058E-2</v>
      </c>
      <c r="S6" s="1" t="s">
        <v>137</v>
      </c>
      <c r="T6" s="7">
        <f>SUM(L4:L6)</f>
        <v>482</v>
      </c>
      <c r="U6" s="10">
        <f>T6/L26</f>
        <v>1.1074349784027203E-2</v>
      </c>
      <c r="V6" s="7">
        <f>SUM(N4:N6)</f>
        <v>1528</v>
      </c>
      <c r="W6" s="8">
        <f>V6/N26</f>
        <v>3.1977900089990165E-2</v>
      </c>
      <c r="X6" s="7">
        <f>SUM(P4:P6)</f>
        <v>2010</v>
      </c>
      <c r="Y6" s="11">
        <f>X6/P26</f>
        <v>2.2013646270275005E-2</v>
      </c>
    </row>
    <row r="7" spans="2:25" x14ac:dyDescent="0.15">
      <c r="K7" s="1" t="s">
        <v>113</v>
      </c>
      <c r="L7" s="7">
        <f>地区別5歳毎!T23</f>
        <v>1081</v>
      </c>
      <c r="M7" s="10">
        <f>L7/L26</f>
        <v>2.483687161106516E-2</v>
      </c>
      <c r="N7" s="7">
        <f>地区別5歳毎!T24</f>
        <v>1833</v>
      </c>
      <c r="O7" s="8">
        <f>N7/N26</f>
        <v>3.8360923340937152E-2</v>
      </c>
      <c r="P7" s="7">
        <f t="shared" si="0"/>
        <v>2914</v>
      </c>
      <c r="Q7" s="11">
        <f>P7/P26</f>
        <v>3.191431106048824E-2</v>
      </c>
      <c r="S7" s="1" t="s">
        <v>138</v>
      </c>
      <c r="T7" s="7">
        <f>SUM(L4:L7)</f>
        <v>1563</v>
      </c>
      <c r="U7" s="10">
        <f>T7/L26</f>
        <v>3.5911221395092362E-2</v>
      </c>
      <c r="V7" s="7">
        <f>SUM(N4:N7)</f>
        <v>3361</v>
      </c>
      <c r="W7" s="8">
        <f>V7/N26</f>
        <v>7.0338823430927316E-2</v>
      </c>
      <c r="X7" s="7">
        <f>SUM(P4:P7)</f>
        <v>4924</v>
      </c>
      <c r="Y7" s="11">
        <f>X7/P26</f>
        <v>5.3927957330763249E-2</v>
      </c>
    </row>
    <row r="8" spans="2:25" x14ac:dyDescent="0.15">
      <c r="K8" s="1" t="s">
        <v>114</v>
      </c>
      <c r="L8" s="7">
        <f>地区別5歳毎!S23</f>
        <v>1607</v>
      </c>
      <c r="M8" s="10">
        <f>L8/L26</f>
        <v>3.6922157889899825E-2</v>
      </c>
      <c r="N8" s="7">
        <f>地区別5歳毎!S24</f>
        <v>2462</v>
      </c>
      <c r="O8" s="8">
        <f>N8/N26</f>
        <v>5.1524600799447505E-2</v>
      </c>
      <c r="P8" s="7">
        <f t="shared" si="0"/>
        <v>4069</v>
      </c>
      <c r="Q8" s="11">
        <f>P8/P26</f>
        <v>4.4563943618780598E-2</v>
      </c>
      <c r="S8" s="1" t="s">
        <v>139</v>
      </c>
      <c r="T8" s="7">
        <f>SUM(L4:L8)</f>
        <v>3170</v>
      </c>
      <c r="U8" s="10">
        <f>T8/L26</f>
        <v>7.2833379284992186E-2</v>
      </c>
      <c r="V8" s="7">
        <f>SUM(N4:N8)</f>
        <v>5823</v>
      </c>
      <c r="W8" s="8">
        <f>V8/N26</f>
        <v>0.12186342423037481</v>
      </c>
      <c r="X8" s="7">
        <f>SUM(P4:P8)</f>
        <v>8993</v>
      </c>
      <c r="Y8" s="11">
        <f>X8/P26</f>
        <v>9.849190094954384E-2</v>
      </c>
    </row>
    <row r="9" spans="2:25" x14ac:dyDescent="0.15">
      <c r="K9" s="1" t="s">
        <v>115</v>
      </c>
      <c r="L9" s="7">
        <f>地区別5歳毎!R23</f>
        <v>2183</v>
      </c>
      <c r="M9" s="10">
        <f>L9/L26</f>
        <v>5.0156235640106607E-2</v>
      </c>
      <c r="N9" s="7">
        <f>地区別5歳毎!R24</f>
        <v>2811</v>
      </c>
      <c r="O9" s="8">
        <f>N9/N26</f>
        <v>5.8828453634137662E-2</v>
      </c>
      <c r="P9" s="7">
        <f t="shared" si="0"/>
        <v>4994</v>
      </c>
      <c r="Q9" s="11">
        <f>P9/P26</f>
        <v>5.4694601728235516E-2</v>
      </c>
      <c r="S9" s="1" t="s">
        <v>140</v>
      </c>
      <c r="T9" s="7">
        <f>SUM(L4:L9)</f>
        <v>5353</v>
      </c>
      <c r="U9" s="10">
        <f>T9/L26</f>
        <v>0.1229896149250988</v>
      </c>
      <c r="V9" s="7">
        <f>SUM(N4:N9)</f>
        <v>8634</v>
      </c>
      <c r="W9" s="8">
        <f>V9/N26</f>
        <v>0.18069187786451249</v>
      </c>
      <c r="X9" s="7">
        <f>SUM(P4:P9)</f>
        <v>13987</v>
      </c>
      <c r="Y9" s="11">
        <f>X9/P26</f>
        <v>0.15318650267777936</v>
      </c>
    </row>
    <row r="10" spans="2:25" x14ac:dyDescent="0.15">
      <c r="K10" s="1" t="s">
        <v>116</v>
      </c>
      <c r="L10" s="7">
        <f>地区別5歳毎!Q23</f>
        <v>3048</v>
      </c>
      <c r="M10" s="10">
        <f>L10/L26</f>
        <v>7.0030328094844219E-2</v>
      </c>
      <c r="N10" s="7">
        <f>地区別5歳毎!Q24</f>
        <v>3585</v>
      </c>
      <c r="O10" s="8">
        <f>N10/N26</f>
        <v>7.5026683129983465E-2</v>
      </c>
      <c r="P10" s="7">
        <f t="shared" si="0"/>
        <v>6633</v>
      </c>
      <c r="Q10" s="11">
        <f>P10/P26</f>
        <v>7.2645032691907516E-2</v>
      </c>
      <c r="S10" s="1" t="s">
        <v>141</v>
      </c>
      <c r="T10" s="7">
        <f>SUM(L4:L10)</f>
        <v>8401</v>
      </c>
      <c r="U10" s="10">
        <f>T10/L26</f>
        <v>0.19301994301994302</v>
      </c>
      <c r="V10" s="7">
        <f>SUM(N4:N10)</f>
        <v>12219</v>
      </c>
      <c r="W10" s="8">
        <f>V10/N26</f>
        <v>0.25571856099449597</v>
      </c>
      <c r="X10" s="7">
        <f>SUM(P4:P10)</f>
        <v>20620</v>
      </c>
      <c r="Y10" s="11">
        <f>X10/P26</f>
        <v>0.22583153536968689</v>
      </c>
    </row>
    <row r="11" spans="2:25" x14ac:dyDescent="0.15">
      <c r="K11" s="1" t="s">
        <v>117</v>
      </c>
      <c r="L11" s="7">
        <f>地区別5歳毎!P23</f>
        <v>2899</v>
      </c>
      <c r="M11" s="10">
        <f>L11/L26</f>
        <v>6.6606929510155316E-2</v>
      </c>
      <c r="N11" s="7">
        <f>地区別5歳毎!P24</f>
        <v>3029</v>
      </c>
      <c r="O11" s="8">
        <f>N11/N26</f>
        <v>6.3390745662683379E-2</v>
      </c>
      <c r="P11" s="7">
        <f t="shared" si="0"/>
        <v>5928</v>
      </c>
      <c r="Q11" s="11">
        <f>P11/P26</f>
        <v>6.4923828403079725E-2</v>
      </c>
      <c r="S11" s="1" t="s">
        <v>142</v>
      </c>
      <c r="T11" s="7">
        <f>SUM(L4:L11)</f>
        <v>11300</v>
      </c>
      <c r="U11" s="10">
        <f>T11/L26</f>
        <v>0.25962687253009836</v>
      </c>
      <c r="V11" s="7">
        <f>SUM(N4:N11)</f>
        <v>15248</v>
      </c>
      <c r="W11" s="8">
        <f>V11/N26</f>
        <v>0.31910930665717935</v>
      </c>
      <c r="X11" s="7">
        <f>SUM(P4:P11)</f>
        <v>26548</v>
      </c>
      <c r="Y11" s="11">
        <f>X11/P26</f>
        <v>0.29075536377276662</v>
      </c>
    </row>
    <row r="12" spans="2:25" x14ac:dyDescent="0.15">
      <c r="K12" s="1" t="s">
        <v>118</v>
      </c>
      <c r="L12" s="7">
        <f>地区別5歳毎!O23</f>
        <v>2811</v>
      </c>
      <c r="M12" s="10">
        <f>L12/L26</f>
        <v>6.458505652054039E-2</v>
      </c>
      <c r="N12" s="7">
        <f>地区別5歳毎!O24</f>
        <v>3082</v>
      </c>
      <c r="O12" s="8">
        <f>N12/N26</f>
        <v>6.4499926752192197E-2</v>
      </c>
      <c r="P12" s="7">
        <f t="shared" si="0"/>
        <v>5893</v>
      </c>
      <c r="Q12" s="11">
        <f>P12/P26</f>
        <v>6.4540506204343581E-2</v>
      </c>
      <c r="S12" s="1" t="s">
        <v>143</v>
      </c>
      <c r="T12" s="7">
        <f>SUM(L4:L12)</f>
        <v>14111</v>
      </c>
      <c r="U12" s="10">
        <f>T12/L26</f>
        <v>0.32421192905063873</v>
      </c>
      <c r="V12" s="7">
        <f>SUM(N4:N12)</f>
        <v>18330</v>
      </c>
      <c r="W12" s="8">
        <f>V12/N26</f>
        <v>0.38360923340937153</v>
      </c>
      <c r="X12" s="7">
        <f>SUM(P4:P12)</f>
        <v>32441</v>
      </c>
      <c r="Y12" s="11">
        <f>X12/P26</f>
        <v>0.35529586997711021</v>
      </c>
    </row>
    <row r="13" spans="2:25" x14ac:dyDescent="0.15">
      <c r="K13" s="1" t="s">
        <v>119</v>
      </c>
      <c r="L13" s="7">
        <f>地区別5歳毎!N23</f>
        <v>2764</v>
      </c>
      <c r="M13" s="10">
        <f>L13/L26</f>
        <v>6.35051925374506E-2</v>
      </c>
      <c r="N13" s="7">
        <f>地区別5歳毎!N24</f>
        <v>3155</v>
      </c>
      <c r="O13" s="8">
        <f>N13/N26</f>
        <v>6.6027666743402463E-2</v>
      </c>
      <c r="P13" s="7">
        <f t="shared" si="0"/>
        <v>5919</v>
      </c>
      <c r="Q13" s="11">
        <f>P13/P26</f>
        <v>6.4825259837690427E-2</v>
      </c>
      <c r="S13" s="1" t="s">
        <v>144</v>
      </c>
      <c r="T13" s="7">
        <f>SUM(L4:L13)</f>
        <v>16875</v>
      </c>
      <c r="U13" s="10">
        <f>T13/L26</f>
        <v>0.38771712158808935</v>
      </c>
      <c r="V13" s="7">
        <f>SUM(N4:N13)</f>
        <v>21485</v>
      </c>
      <c r="W13" s="8">
        <f>V13/N26</f>
        <v>0.44963690015277402</v>
      </c>
      <c r="X13" s="7">
        <f>SUM(P4:P13)</f>
        <v>38360</v>
      </c>
      <c r="Y13" s="11">
        <f>X13/P26</f>
        <v>0.4201211298148006</v>
      </c>
    </row>
    <row r="14" spans="2:25" x14ac:dyDescent="0.15">
      <c r="K14" s="1" t="s">
        <v>120</v>
      </c>
      <c r="L14" s="7">
        <f>地区別5歳毎!M23</f>
        <v>3132</v>
      </c>
      <c r="M14" s="10">
        <f>L14/L26</f>
        <v>7.1960297766749379E-2</v>
      </c>
      <c r="N14" s="7">
        <f>地区別5歳毎!M24</f>
        <v>3399</v>
      </c>
      <c r="O14" s="8">
        <f>N14/N26</f>
        <v>7.1134085344160061E-2</v>
      </c>
      <c r="P14" s="7">
        <f t="shared" si="0"/>
        <v>6531</v>
      </c>
      <c r="Q14" s="11">
        <f>P14/P26</f>
        <v>7.1527922284162215E-2</v>
      </c>
      <c r="S14" s="1" t="s">
        <v>145</v>
      </c>
      <c r="T14" s="7">
        <f>SUM(L4:L14)</f>
        <v>20007</v>
      </c>
      <c r="U14" s="10">
        <f>T14/L26</f>
        <v>0.45967741935483869</v>
      </c>
      <c r="V14" s="7">
        <f>SUM(N4:N14)</f>
        <v>24884</v>
      </c>
      <c r="W14" s="8">
        <f>V14/N26</f>
        <v>0.52077098549693401</v>
      </c>
      <c r="X14" s="7">
        <f>SUM(P4:P14)</f>
        <v>44891</v>
      </c>
      <c r="Y14" s="11">
        <f>X14/P26</f>
        <v>0.49164905209896281</v>
      </c>
    </row>
    <row r="15" spans="2:25" x14ac:dyDescent="0.15">
      <c r="K15" s="1" t="s">
        <v>121</v>
      </c>
      <c r="L15" s="7">
        <f>地区別5歳毎!L23</f>
        <v>3186</v>
      </c>
      <c r="M15" s="10">
        <f>L15/L26</f>
        <v>7.3200992555831262E-2</v>
      </c>
      <c r="N15" s="7">
        <f>地区別5歳毎!L24</f>
        <v>3262</v>
      </c>
      <c r="O15" s="8">
        <f>N15/N26</f>
        <v>6.8266956867505182E-2</v>
      </c>
      <c r="P15" s="7">
        <f t="shared" si="0"/>
        <v>6448</v>
      </c>
      <c r="Q15" s="11">
        <f>P15/P26</f>
        <v>7.0618901070016532E-2</v>
      </c>
      <c r="S15" s="1" t="s">
        <v>146</v>
      </c>
      <c r="T15" s="7">
        <f>SUM(L4:L15)</f>
        <v>23193</v>
      </c>
      <c r="U15" s="10">
        <f>T15/L26</f>
        <v>0.53287841191066998</v>
      </c>
      <c r="V15" s="7">
        <f>SUM(N4:N15)</f>
        <v>28146</v>
      </c>
      <c r="W15" s="8">
        <f>V15/N26</f>
        <v>0.58903794236443918</v>
      </c>
      <c r="X15" s="7">
        <f>SUM(P4:P15)</f>
        <v>51339</v>
      </c>
      <c r="Y15" s="11">
        <f>X15/P26</f>
        <v>0.56226795316897937</v>
      </c>
    </row>
    <row r="16" spans="2:25" x14ac:dyDescent="0.15">
      <c r="K16" s="1" t="s">
        <v>122</v>
      </c>
      <c r="L16" s="7">
        <f>地区別5歳毎!K23</f>
        <v>2875</v>
      </c>
      <c r="M16" s="10">
        <f>L16/L26</f>
        <v>6.6055509603896695E-2</v>
      </c>
      <c r="N16" s="7">
        <f>地区別5歳毎!K24</f>
        <v>2952</v>
      </c>
      <c r="O16" s="8">
        <f>N16/N26</f>
        <v>6.1779293891132826E-2</v>
      </c>
      <c r="P16" s="7">
        <f t="shared" si="0"/>
        <v>5827</v>
      </c>
      <c r="Q16" s="11">
        <f>P16/P26</f>
        <v>6.381767005815546E-2</v>
      </c>
      <c r="S16" s="1" t="s">
        <v>103</v>
      </c>
      <c r="T16" s="7">
        <f>SUM(L16:L24)</f>
        <v>20331</v>
      </c>
      <c r="U16" s="10">
        <f>T16/L26</f>
        <v>0.46712158808933002</v>
      </c>
      <c r="V16" s="7">
        <f>SUM(N16:N24)</f>
        <v>19637</v>
      </c>
      <c r="W16" s="8">
        <f>V16/N26</f>
        <v>0.41096205763556076</v>
      </c>
      <c r="X16" s="7">
        <f>SUM(P16:P24)</f>
        <v>39968</v>
      </c>
      <c r="Y16" s="11">
        <f>X16/P26</f>
        <v>0.43773204683102063</v>
      </c>
    </row>
    <row r="17" spans="2:25" x14ac:dyDescent="0.15">
      <c r="K17" s="1" t="s">
        <v>123</v>
      </c>
      <c r="L17" s="7">
        <f>地区別5歳毎!J23</f>
        <v>2523</v>
      </c>
      <c r="M17" s="10">
        <f>L17/L26</f>
        <v>5.7968017645436999E-2</v>
      </c>
      <c r="N17" s="7">
        <f>地区別5歳毎!J24</f>
        <v>2564</v>
      </c>
      <c r="O17" s="8">
        <f>N17/N26</f>
        <v>5.3659251198124855E-2</v>
      </c>
      <c r="P17" s="7">
        <f t="shared" si="0"/>
        <v>5087</v>
      </c>
      <c r="Q17" s="11">
        <f>P17/P26</f>
        <v>5.5713143570591518E-2</v>
      </c>
      <c r="S17" s="1" t="s">
        <v>104</v>
      </c>
      <c r="T17" s="7">
        <f>SUM(L17:L24)</f>
        <v>17456</v>
      </c>
      <c r="U17" s="10">
        <f>T17/L26</f>
        <v>0.4010660784854333</v>
      </c>
      <c r="V17" s="7">
        <f>SUM(N17:N24)</f>
        <v>16685</v>
      </c>
      <c r="W17" s="8">
        <f>V17/N26</f>
        <v>0.34918276374442792</v>
      </c>
      <c r="X17" s="7">
        <f>SUM(P17:P24)</f>
        <v>34141</v>
      </c>
      <c r="Y17" s="11">
        <f>X17/P26</f>
        <v>0.37391437677286515</v>
      </c>
    </row>
    <row r="18" spans="2:25" x14ac:dyDescent="0.15">
      <c r="K18" s="1" t="s">
        <v>124</v>
      </c>
      <c r="L18" s="7">
        <f>地区別5歳毎!I23</f>
        <v>2120</v>
      </c>
      <c r="M18" s="10">
        <f>L18/L26</f>
        <v>4.870875838617774E-2</v>
      </c>
      <c r="N18" s="7">
        <f>地区別5歳毎!I24</f>
        <v>2034</v>
      </c>
      <c r="O18" s="8">
        <f>N18/N26</f>
        <v>4.2567440303036642E-2</v>
      </c>
      <c r="P18" s="7">
        <f t="shared" si="0"/>
        <v>4154</v>
      </c>
      <c r="Q18" s="11">
        <f>P18/P26</f>
        <v>4.5494868958568344E-2</v>
      </c>
      <c r="S18" s="1" t="s">
        <v>105</v>
      </c>
      <c r="T18" s="7">
        <f>SUM(L18:L24)</f>
        <v>14933</v>
      </c>
      <c r="U18" s="10">
        <f>T18/L26</f>
        <v>0.34309806083999633</v>
      </c>
      <c r="V18" s="7">
        <f>SUM(N18:N24)</f>
        <v>14121</v>
      </c>
      <c r="W18" s="8">
        <f>V18/N26</f>
        <v>0.2955235125463031</v>
      </c>
      <c r="X18" s="7">
        <f>SUM(P18:P24)</f>
        <v>29054</v>
      </c>
      <c r="Y18" s="11">
        <f>X18/P26</f>
        <v>0.31820123320227367</v>
      </c>
    </row>
    <row r="19" spans="2:25" x14ac:dyDescent="0.15">
      <c r="K19" s="1" t="s">
        <v>125</v>
      </c>
      <c r="L19" s="7">
        <f>地区別5歳毎!H23</f>
        <v>1971</v>
      </c>
      <c r="M19" s="10">
        <f>L19/L26</f>
        <v>4.5285359801488831E-2</v>
      </c>
      <c r="N19" s="7">
        <f>地区別5歳毎!H24</f>
        <v>1807</v>
      </c>
      <c r="O19" s="8">
        <f>N19/N26</f>
        <v>3.7816796768725278E-2</v>
      </c>
      <c r="P19" s="7">
        <f t="shared" si="0"/>
        <v>3778</v>
      </c>
      <c r="Q19" s="11">
        <f>P19/P26</f>
        <v>4.1376893337860189E-2</v>
      </c>
      <c r="S19" s="1" t="s">
        <v>106</v>
      </c>
      <c r="T19" s="7">
        <f>SUM(L19:L24)</f>
        <v>12813</v>
      </c>
      <c r="U19" s="10">
        <f>T19/L26</f>
        <v>0.29438930245381856</v>
      </c>
      <c r="V19" s="7">
        <f>SUM(N19:N24)</f>
        <v>12087</v>
      </c>
      <c r="W19" s="8">
        <f>V19/N26</f>
        <v>0.25295607224326644</v>
      </c>
      <c r="X19" s="7">
        <f>SUM(P19:P24)</f>
        <v>24900</v>
      </c>
      <c r="Y19" s="11">
        <f>X19/P26</f>
        <v>0.27270636424370531</v>
      </c>
    </row>
    <row r="20" spans="2:25" x14ac:dyDescent="0.15">
      <c r="K20" s="1" t="s">
        <v>126</v>
      </c>
      <c r="L20" s="7">
        <f>地区別5歳毎!G23</f>
        <v>1976</v>
      </c>
      <c r="M20" s="10">
        <f>L20/L26</f>
        <v>4.5400238948626048E-2</v>
      </c>
      <c r="N20" s="7">
        <f>地区別5歳毎!G24</f>
        <v>1938</v>
      </c>
      <c r="O20" s="8">
        <f>N20/N26</f>
        <v>4.0558357574869724E-2</v>
      </c>
      <c r="P20" s="7">
        <f t="shared" si="0"/>
        <v>3914</v>
      </c>
      <c r="Q20" s="11">
        <f>P20/P26</f>
        <v>4.2866373881520585E-2</v>
      </c>
      <c r="S20" s="1" t="s">
        <v>107</v>
      </c>
      <c r="T20" s="7">
        <f>SUM(L20:L24)</f>
        <v>10842</v>
      </c>
      <c r="U20" s="10">
        <f>T20/L26</f>
        <v>0.24910394265232974</v>
      </c>
      <c r="V20" s="7">
        <f>SUM(N20:N24)</f>
        <v>10280</v>
      </c>
      <c r="W20" s="8">
        <f>V20/N26</f>
        <v>0.21513927547454115</v>
      </c>
      <c r="X20" s="7">
        <f>SUM(P20:P24)</f>
        <v>21122</v>
      </c>
      <c r="Y20" s="11">
        <f>X20/P26</f>
        <v>0.2313294709058451</v>
      </c>
    </row>
    <row r="21" spans="2:25" x14ac:dyDescent="0.15">
      <c r="K21" s="1" t="s">
        <v>127</v>
      </c>
      <c r="L21" s="7">
        <f>地区別5歳毎!F23</f>
        <v>2380</v>
      </c>
      <c r="M21" s="10">
        <f>L21/L26</f>
        <v>5.4682474037312745E-2</v>
      </c>
      <c r="N21" s="7">
        <f>地区別5歳毎!F24</f>
        <v>2213</v>
      </c>
      <c r="O21" s="8">
        <f>N21/N26</f>
        <v>4.6313542473264552E-2</v>
      </c>
      <c r="P21" s="7">
        <f t="shared" si="0"/>
        <v>4593</v>
      </c>
      <c r="Q21" s="11">
        <f>P21/P26</f>
        <v>5.0302824537001543E-2</v>
      </c>
      <c r="S21" s="1" t="s">
        <v>108</v>
      </c>
      <c r="T21" s="7">
        <f>SUM(L21:L24)</f>
        <v>8866</v>
      </c>
      <c r="U21" s="10">
        <f>T21/L26</f>
        <v>0.20370370370370369</v>
      </c>
      <c r="V21" s="7">
        <f>SUM(N21:N24)</f>
        <v>8342</v>
      </c>
      <c r="W21" s="8">
        <f>V21/N26</f>
        <v>0.17458091789967142</v>
      </c>
      <c r="X21" s="7">
        <f>SUM(P21:P24)</f>
        <v>17208</v>
      </c>
      <c r="Y21" s="11">
        <f>X21/P26</f>
        <v>0.18846309702432454</v>
      </c>
    </row>
    <row r="22" spans="2:25" x14ac:dyDescent="0.15">
      <c r="K22" s="1" t="s">
        <v>128</v>
      </c>
      <c r="L22" s="7">
        <f>地区別5歳毎!E23</f>
        <v>2462</v>
      </c>
      <c r="M22" s="10">
        <f>L22/L26</f>
        <v>5.6566492050363015E-2</v>
      </c>
      <c r="N22" s="7">
        <f>地区別5歳毎!E24</f>
        <v>2268</v>
      </c>
      <c r="O22" s="8">
        <f>N22/N26</f>
        <v>4.7464579452943516E-2</v>
      </c>
      <c r="P22" s="7">
        <f t="shared" si="0"/>
        <v>4730</v>
      </c>
      <c r="Q22" s="11">
        <f>P22/P26</f>
        <v>5.1803257143482974E-2</v>
      </c>
      <c r="S22" s="1" t="s">
        <v>109</v>
      </c>
      <c r="T22" s="7">
        <f>SUM(L22:L24)</f>
        <v>6486</v>
      </c>
      <c r="U22" s="10">
        <f>T22/L26</f>
        <v>0.14902122966639095</v>
      </c>
      <c r="V22" s="7">
        <f>SUM(N22:N24)</f>
        <v>6129</v>
      </c>
      <c r="W22" s="8">
        <f>V22/N26</f>
        <v>0.12826737542640687</v>
      </c>
      <c r="X22" s="7">
        <f>SUM(P22:P24)</f>
        <v>12615</v>
      </c>
      <c r="Y22" s="11">
        <f>X22/P26</f>
        <v>0.13816027248732299</v>
      </c>
    </row>
    <row r="23" spans="2:25" x14ac:dyDescent="0.15">
      <c r="K23" s="1" t="s">
        <v>129</v>
      </c>
      <c r="L23" s="7">
        <f>地区別5歳毎!D23</f>
        <v>2208</v>
      </c>
      <c r="M23" s="10">
        <f>L23/L26</f>
        <v>5.0730631375792666E-2</v>
      </c>
      <c r="N23" s="7">
        <f>地区別5歳毎!D24</f>
        <v>2190</v>
      </c>
      <c r="O23" s="8">
        <f>N23/N26</f>
        <v>4.5832199736307894E-2</v>
      </c>
      <c r="P23" s="7">
        <f t="shared" si="0"/>
        <v>4398</v>
      </c>
      <c r="Q23" s="11">
        <f>P23/P26</f>
        <v>4.8167172286900241E-2</v>
      </c>
      <c r="S23" s="1" t="s">
        <v>3</v>
      </c>
      <c r="T23" s="7">
        <f>SUM(L23:L24)</f>
        <v>4024</v>
      </c>
      <c r="U23" s="10">
        <f>T23/L26</f>
        <v>9.2454737616027932E-2</v>
      </c>
      <c r="V23" s="7">
        <f>SUM(N23:N24)</f>
        <v>3861</v>
      </c>
      <c r="W23" s="8">
        <f>V23/N26</f>
        <v>8.0802795973463362E-2</v>
      </c>
      <c r="X23" s="7">
        <f>SUM(P23:P24)</f>
        <v>7885</v>
      </c>
      <c r="Y23" s="11">
        <f>X23/P26</f>
        <v>8.6357015343840007E-2</v>
      </c>
    </row>
    <row r="24" spans="2:25" x14ac:dyDescent="0.15">
      <c r="K24" s="1" t="s">
        <v>130</v>
      </c>
      <c r="L24" s="7">
        <f>地区別5歳毎!C23</f>
        <v>1816</v>
      </c>
      <c r="M24" s="10">
        <f>L24/L26</f>
        <v>4.1724106240235273E-2</v>
      </c>
      <c r="N24" s="7">
        <f>地区別5歳毎!C24</f>
        <v>1671</v>
      </c>
      <c r="O24" s="8">
        <f>N24/N26</f>
        <v>3.4970596237155475E-2</v>
      </c>
      <c r="P24" s="7">
        <f t="shared" si="0"/>
        <v>3487</v>
      </c>
      <c r="Q24" s="11">
        <f>P24/P26</f>
        <v>3.8189843056939773E-2</v>
      </c>
      <c r="S24" s="1" t="s">
        <v>110</v>
      </c>
      <c r="T24" s="7">
        <f>SUM(L24:L24)</f>
        <v>1816</v>
      </c>
      <c r="U24" s="10">
        <f>T24/L26</f>
        <v>4.1724106240235273E-2</v>
      </c>
      <c r="V24" s="7">
        <f>SUM(N24:N24)</f>
        <v>1671</v>
      </c>
      <c r="W24" s="8">
        <f>V24/N26</f>
        <v>3.4970596237155475E-2</v>
      </c>
      <c r="X24" s="7">
        <f>SUM(P24:P24)</f>
        <v>3487</v>
      </c>
      <c r="Y24" s="11">
        <f>X24/P26</f>
        <v>3.8189843056939773E-2</v>
      </c>
    </row>
    <row r="25" spans="2:25" x14ac:dyDescent="0.15">
      <c r="K25" s="1"/>
      <c r="S25" s="1"/>
      <c r="T25" s="13"/>
      <c r="U25" s="14"/>
      <c r="V25" s="13"/>
      <c r="W25" s="14"/>
      <c r="X25" s="13"/>
      <c r="Y25" s="14"/>
    </row>
    <row r="26" spans="2:25" x14ac:dyDescent="0.15">
      <c r="K26" s="1"/>
      <c r="L26" s="7">
        <f>SUM(L4:L24)</f>
        <v>43524</v>
      </c>
      <c r="M26" s="6"/>
      <c r="N26" s="7">
        <f>SUM(N4:N24)</f>
        <v>47783</v>
      </c>
      <c r="O26" s="2"/>
      <c r="P26" s="7">
        <f>SUM(P4:P24)</f>
        <v>91307</v>
      </c>
      <c r="Q26" s="2"/>
      <c r="S26" s="1"/>
      <c r="T26" s="13"/>
      <c r="U26" s="14"/>
      <c r="V26" s="13"/>
      <c r="W26" s="14"/>
      <c r="X26" s="13"/>
      <c r="Y26" s="14"/>
    </row>
    <row r="27" spans="2:25" x14ac:dyDescent="0.15">
      <c r="K27" s="1"/>
      <c r="S27" s="1"/>
      <c r="T27" s="13"/>
      <c r="U27" s="14"/>
      <c r="V27" s="13"/>
      <c r="W27" s="14"/>
      <c r="X27" s="13"/>
      <c r="Y27" s="14"/>
    </row>
    <row r="28" spans="2:25" x14ac:dyDescent="0.15">
      <c r="K28" s="1"/>
      <c r="S28" s="1"/>
      <c r="T28" s="13"/>
      <c r="U28" s="14"/>
      <c r="V28" s="13"/>
      <c r="W28" s="14"/>
      <c r="X28" s="13"/>
      <c r="Y28" s="14"/>
    </row>
    <row r="29" spans="2:25" x14ac:dyDescent="0.15">
      <c r="K29" s="1"/>
      <c r="S29" s="1"/>
      <c r="T29" s="13"/>
      <c r="U29" s="14"/>
      <c r="V29" s="13"/>
      <c r="W29" s="14"/>
      <c r="X29" s="13"/>
      <c r="Y29" s="14"/>
    </row>
    <row r="30" spans="2:25" x14ac:dyDescent="0.15">
      <c r="K30" s="1"/>
      <c r="S30" s="1"/>
      <c r="T30" s="13"/>
      <c r="U30" s="14"/>
      <c r="V30" s="13"/>
      <c r="W30" s="14"/>
      <c r="X30" s="13"/>
      <c r="Y30" s="14"/>
    </row>
    <row r="31" spans="2:25" x14ac:dyDescent="0.15">
      <c r="B31" s="12" t="s">
        <v>132</v>
      </c>
      <c r="K31" s="1"/>
      <c r="M31" s="12" t="s">
        <v>132</v>
      </c>
      <c r="S31" s="1"/>
      <c r="T31" s="13"/>
      <c r="U31" s="14"/>
      <c r="V31" s="13"/>
      <c r="W31" s="14"/>
      <c r="X31" s="13"/>
      <c r="Y31" s="14"/>
    </row>
    <row r="32" spans="2:25" x14ac:dyDescent="0.15">
      <c r="B32" s="12"/>
      <c r="K32" s="1"/>
      <c r="P32" t="s">
        <v>102</v>
      </c>
      <c r="S32" s="1"/>
      <c r="T32" s="13"/>
      <c r="U32" s="14"/>
      <c r="V32" s="13"/>
      <c r="W32" s="14"/>
      <c r="X32" t="s">
        <v>102</v>
      </c>
      <c r="Y32" s="14"/>
    </row>
    <row r="33" spans="11:25" x14ac:dyDescent="0.15">
      <c r="K33" s="1"/>
      <c r="L33" s="6" t="s">
        <v>96</v>
      </c>
      <c r="M33" s="9" t="s">
        <v>97</v>
      </c>
      <c r="N33" s="6" t="s">
        <v>98</v>
      </c>
      <c r="O33" s="3" t="s">
        <v>99</v>
      </c>
      <c r="P33" s="2" t="s">
        <v>100</v>
      </c>
      <c r="Q33" s="4" t="s">
        <v>101</v>
      </c>
      <c r="S33" s="1"/>
      <c r="T33" s="6" t="s">
        <v>96</v>
      </c>
      <c r="U33" s="9" t="s">
        <v>97</v>
      </c>
      <c r="V33" s="6" t="s">
        <v>98</v>
      </c>
      <c r="W33" s="3" t="s">
        <v>99</v>
      </c>
      <c r="X33" s="2" t="s">
        <v>100</v>
      </c>
      <c r="Y33" s="4" t="s">
        <v>101</v>
      </c>
    </row>
    <row r="34" spans="11:25" x14ac:dyDescent="0.15">
      <c r="K34" s="1" t="s">
        <v>17</v>
      </c>
      <c r="L34" s="7">
        <f>地区別5歳毎!W35</f>
        <v>1</v>
      </c>
      <c r="M34" s="10">
        <f>L34/L56</f>
        <v>1.2950012950012951E-4</v>
      </c>
      <c r="N34" s="7">
        <f>地区別5歳毎!W36</f>
        <v>12</v>
      </c>
      <c r="O34" s="8">
        <f>N34/N56</f>
        <v>1.4301036825169824E-3</v>
      </c>
      <c r="P34" s="7">
        <f t="shared" ref="P34:P54" si="1">L34+N34</f>
        <v>13</v>
      </c>
      <c r="Q34" s="11">
        <f>P34/P56</f>
        <v>8.0680196114938253E-4</v>
      </c>
      <c r="S34" s="1" t="s">
        <v>1</v>
      </c>
      <c r="T34" s="7">
        <f>SUM(L34:L34)</f>
        <v>1</v>
      </c>
      <c r="U34" s="10">
        <f>T34/L56</f>
        <v>1.2950012950012951E-4</v>
      </c>
      <c r="V34" s="7">
        <f>SUM(N34:N34)</f>
        <v>12</v>
      </c>
      <c r="W34" s="8">
        <f>V34/N56</f>
        <v>1.4301036825169824E-3</v>
      </c>
      <c r="X34" s="7">
        <f>SUM(P34:P34)</f>
        <v>13</v>
      </c>
      <c r="Y34" s="11">
        <f>X34/P56</f>
        <v>8.0680196114938253E-4</v>
      </c>
    </row>
    <row r="35" spans="11:25" x14ac:dyDescent="0.15">
      <c r="K35" s="1" t="s">
        <v>111</v>
      </c>
      <c r="L35" s="7">
        <f>地区別5歳毎!V35</f>
        <v>15</v>
      </c>
      <c r="M35" s="10">
        <f>L35/L56</f>
        <v>1.9425019425019425E-3</v>
      </c>
      <c r="N35" s="7">
        <f>地区別5歳毎!V36</f>
        <v>70</v>
      </c>
      <c r="O35" s="8">
        <f>N35/N56</f>
        <v>8.3422714813490648E-3</v>
      </c>
      <c r="P35" s="7">
        <f t="shared" si="1"/>
        <v>85</v>
      </c>
      <c r="Q35" s="11">
        <f>P35/P56</f>
        <v>5.2752435921305778E-3</v>
      </c>
      <c r="S35" s="1" t="s">
        <v>136</v>
      </c>
      <c r="T35" s="7">
        <f>SUM(L34:L35)</f>
        <v>16</v>
      </c>
      <c r="U35" s="10">
        <f>T35/L56</f>
        <v>2.0720020720020721E-3</v>
      </c>
      <c r="V35" s="7">
        <f>SUM(N34:N35)</f>
        <v>82</v>
      </c>
      <c r="W35" s="8">
        <f>V35/N56</f>
        <v>9.7723751638660473E-3</v>
      </c>
      <c r="X35" s="7">
        <f>SUM(P34:P35)</f>
        <v>98</v>
      </c>
      <c r="Y35" s="11">
        <f>X35/P56</f>
        <v>6.0820455532799604E-3</v>
      </c>
    </row>
    <row r="36" spans="11:25" x14ac:dyDescent="0.15">
      <c r="K36" s="1" t="s">
        <v>112</v>
      </c>
      <c r="L36" s="7">
        <f>地区別5歳毎!U35</f>
        <v>66</v>
      </c>
      <c r="M36" s="10">
        <f>L36/L56</f>
        <v>8.5470085470085479E-3</v>
      </c>
      <c r="N36" s="7">
        <f>地区別5歳毎!U36</f>
        <v>179</v>
      </c>
      <c r="O36" s="8">
        <f>N36/N56</f>
        <v>2.1332379930878321E-2</v>
      </c>
      <c r="P36" s="7">
        <f t="shared" si="1"/>
        <v>245</v>
      </c>
      <c r="Q36" s="11">
        <f>P36/P56</f>
        <v>1.5205113883199901E-2</v>
      </c>
      <c r="S36" s="1" t="s">
        <v>137</v>
      </c>
      <c r="T36" s="7">
        <f>SUM(L34:L36)</f>
        <v>82</v>
      </c>
      <c r="U36" s="10">
        <f>T36/L56</f>
        <v>1.0619010619010619E-2</v>
      </c>
      <c r="V36" s="7">
        <f>SUM(N34:N36)</f>
        <v>261</v>
      </c>
      <c r="W36" s="8">
        <f>V36/N56</f>
        <v>3.110475509474437E-2</v>
      </c>
      <c r="X36" s="7">
        <f>SUM(P34:P36)</f>
        <v>343</v>
      </c>
      <c r="Y36" s="11">
        <f>X36/P56</f>
        <v>2.1287159436479863E-2</v>
      </c>
    </row>
    <row r="37" spans="11:25" x14ac:dyDescent="0.15">
      <c r="K37" s="1" t="s">
        <v>113</v>
      </c>
      <c r="L37" s="7">
        <f>地区別5歳毎!T35</f>
        <v>143</v>
      </c>
      <c r="M37" s="10">
        <f>L37/L56</f>
        <v>1.8518518518518517E-2</v>
      </c>
      <c r="N37" s="7">
        <f>地区別5歳毎!T36</f>
        <v>305</v>
      </c>
      <c r="O37" s="8">
        <f>N37/N56</f>
        <v>3.6348468597306637E-2</v>
      </c>
      <c r="P37" s="7">
        <f t="shared" si="1"/>
        <v>448</v>
      </c>
      <c r="Q37" s="11">
        <f>P37/P56</f>
        <v>2.7803636814994103E-2</v>
      </c>
      <c r="S37" s="1" t="s">
        <v>138</v>
      </c>
      <c r="T37" s="7">
        <f>SUM(L34:L37)</f>
        <v>225</v>
      </c>
      <c r="U37" s="10">
        <f>T37/L56</f>
        <v>2.9137529137529136E-2</v>
      </c>
      <c r="V37" s="7">
        <f>SUM(N34:N37)</f>
        <v>566</v>
      </c>
      <c r="W37" s="8">
        <f>V37/N56</f>
        <v>6.7453223692051006E-2</v>
      </c>
      <c r="X37" s="7">
        <f>SUM(P34:P37)</f>
        <v>791</v>
      </c>
      <c r="Y37" s="11">
        <f>X37/P56</f>
        <v>4.9090796251473966E-2</v>
      </c>
    </row>
    <row r="38" spans="11:25" x14ac:dyDescent="0.15">
      <c r="K38" s="1" t="s">
        <v>114</v>
      </c>
      <c r="L38" s="7">
        <f>地区別5歳毎!S35</f>
        <v>312</v>
      </c>
      <c r="M38" s="10">
        <f>L38/L56</f>
        <v>4.0404040404040407E-2</v>
      </c>
      <c r="N38" s="7">
        <f>地区別5歳毎!S36</f>
        <v>378</v>
      </c>
      <c r="O38" s="8">
        <f>N38/N56</f>
        <v>4.504826599928495E-2</v>
      </c>
      <c r="P38" s="7">
        <f t="shared" si="1"/>
        <v>690</v>
      </c>
      <c r="Q38" s="11">
        <f>P38/P56</f>
        <v>4.2822565630236453E-2</v>
      </c>
      <c r="S38" s="1" t="s">
        <v>139</v>
      </c>
      <c r="T38" s="7">
        <f>SUM(L34:L38)</f>
        <v>537</v>
      </c>
      <c r="U38" s="10">
        <f>T38/L56</f>
        <v>6.9541569541569537E-2</v>
      </c>
      <c r="V38" s="7">
        <f>SUM(N34:N38)</f>
        <v>944</v>
      </c>
      <c r="W38" s="8">
        <f>V38/N56</f>
        <v>0.11250148969133596</v>
      </c>
      <c r="X38" s="7">
        <f>SUM(P34:P38)</f>
        <v>1481</v>
      </c>
      <c r="Y38" s="11">
        <f>X38/P56</f>
        <v>9.1913361881710426E-2</v>
      </c>
    </row>
    <row r="39" spans="11:25" x14ac:dyDescent="0.15">
      <c r="K39" s="1" t="s">
        <v>115</v>
      </c>
      <c r="L39" s="7">
        <f>地区別5歳毎!R35</f>
        <v>483</v>
      </c>
      <c r="M39" s="10">
        <f>L39/L56</f>
        <v>6.2548562548562545E-2</v>
      </c>
      <c r="N39" s="7">
        <f>地区別5歳毎!R36</f>
        <v>530</v>
      </c>
      <c r="O39" s="8">
        <f>N39/N56</f>
        <v>6.3162912644500066E-2</v>
      </c>
      <c r="P39" s="7">
        <f t="shared" si="1"/>
        <v>1013</v>
      </c>
      <c r="Q39" s="11">
        <f>P39/P56</f>
        <v>6.2868491280332645E-2</v>
      </c>
      <c r="S39" s="1" t="s">
        <v>140</v>
      </c>
      <c r="T39" s="7">
        <f>SUM(L34:L39)</f>
        <v>1020</v>
      </c>
      <c r="U39" s="10">
        <f>T39/L56</f>
        <v>0.1320901320901321</v>
      </c>
      <c r="V39" s="7">
        <f>SUM(N34:N39)</f>
        <v>1474</v>
      </c>
      <c r="W39" s="8">
        <f>V39/N56</f>
        <v>0.17566440233583602</v>
      </c>
      <c r="X39" s="7">
        <f>SUM(P34:P39)</f>
        <v>2494</v>
      </c>
      <c r="Y39" s="11">
        <f>X39/P56</f>
        <v>0.15478185316204307</v>
      </c>
    </row>
    <row r="40" spans="11:25" x14ac:dyDescent="0.15">
      <c r="K40" s="1" t="s">
        <v>116</v>
      </c>
      <c r="L40" s="7">
        <f>地区別5歳毎!Q35</f>
        <v>748</v>
      </c>
      <c r="M40" s="10">
        <f>L40/L56</f>
        <v>9.686609686609686E-2</v>
      </c>
      <c r="N40" s="7">
        <f>地区別5歳毎!Q36</f>
        <v>861</v>
      </c>
      <c r="O40" s="8">
        <f>N40/N56</f>
        <v>0.1026099392205935</v>
      </c>
      <c r="P40" s="7">
        <f t="shared" si="1"/>
        <v>1609</v>
      </c>
      <c r="Q40" s="11">
        <f>P40/P56</f>
        <v>9.9857258114565875E-2</v>
      </c>
      <c r="S40" s="1" t="s">
        <v>141</v>
      </c>
      <c r="T40" s="7">
        <f>SUM(L34:L40)</f>
        <v>1768</v>
      </c>
      <c r="U40" s="10">
        <f>T40/L56</f>
        <v>0.22895622895622897</v>
      </c>
      <c r="V40" s="7">
        <f>SUM(N34:N40)</f>
        <v>2335</v>
      </c>
      <c r="W40" s="8">
        <f>V40/N56</f>
        <v>0.27827434155642949</v>
      </c>
      <c r="X40" s="7">
        <f>SUM(P34:P40)</f>
        <v>4103</v>
      </c>
      <c r="Y40" s="11">
        <f>X40/P56</f>
        <v>0.25463911127660893</v>
      </c>
    </row>
    <row r="41" spans="11:25" x14ac:dyDescent="0.15">
      <c r="K41" s="1" t="s">
        <v>117</v>
      </c>
      <c r="L41" s="7">
        <f>地区別5歳毎!P35</f>
        <v>589</v>
      </c>
      <c r="M41" s="10">
        <f>L41/L56</f>
        <v>7.6275576275576282E-2</v>
      </c>
      <c r="N41" s="7">
        <f>地区別5歳毎!P36</f>
        <v>627</v>
      </c>
      <c r="O41" s="8">
        <f>N41/N56</f>
        <v>7.4722917411512338E-2</v>
      </c>
      <c r="P41" s="7">
        <f t="shared" si="1"/>
        <v>1216</v>
      </c>
      <c r="Q41" s="11">
        <f>P41/P56</f>
        <v>7.5467014212126857E-2</v>
      </c>
      <c r="S41" s="1" t="s">
        <v>142</v>
      </c>
      <c r="T41" s="7">
        <f>SUM(L34:L41)</f>
        <v>2357</v>
      </c>
      <c r="U41" s="10">
        <f>T41/L56</f>
        <v>0.30523180523180521</v>
      </c>
      <c r="V41" s="7">
        <f>SUM(N34:N41)</f>
        <v>2962</v>
      </c>
      <c r="W41" s="8">
        <f>V41/N56</f>
        <v>0.35299725896794182</v>
      </c>
      <c r="X41" s="7">
        <f>SUM(P34:P41)</f>
        <v>5319</v>
      </c>
      <c r="Y41" s="11">
        <f>X41/P56</f>
        <v>0.3301061254887358</v>
      </c>
    </row>
    <row r="42" spans="11:25" x14ac:dyDescent="0.15">
      <c r="K42" s="1" t="s">
        <v>118</v>
      </c>
      <c r="L42" s="7">
        <f>地区別5歳毎!O35</f>
        <v>455</v>
      </c>
      <c r="M42" s="10">
        <f>L42/L56</f>
        <v>5.8922558922558925E-2</v>
      </c>
      <c r="N42" s="7">
        <f>地区別5歳毎!O36</f>
        <v>519</v>
      </c>
      <c r="O42" s="8">
        <f>N42/N56</f>
        <v>6.1851984268859489E-2</v>
      </c>
      <c r="P42" s="7">
        <f t="shared" si="1"/>
        <v>974</v>
      </c>
      <c r="Q42" s="11">
        <f>P42/P56</f>
        <v>6.0448085396884503E-2</v>
      </c>
      <c r="S42" s="1" t="s">
        <v>143</v>
      </c>
      <c r="T42" s="7">
        <f>SUM(L34:L42)</f>
        <v>2812</v>
      </c>
      <c r="U42" s="10">
        <f>T42/L56</f>
        <v>0.36415436415436414</v>
      </c>
      <c r="V42" s="7">
        <f>SUM(N34:N42)</f>
        <v>3481</v>
      </c>
      <c r="W42" s="8">
        <f>V42/N56</f>
        <v>0.41484924323680133</v>
      </c>
      <c r="X42" s="7">
        <f>SUM(P34:P42)</f>
        <v>6293</v>
      </c>
      <c r="Y42" s="11">
        <f>X42/P56</f>
        <v>0.39055421088562031</v>
      </c>
    </row>
    <row r="43" spans="11:25" x14ac:dyDescent="0.15">
      <c r="K43" s="1" t="s">
        <v>119</v>
      </c>
      <c r="L43" s="7">
        <f>地区別5歳毎!N35</f>
        <v>435</v>
      </c>
      <c r="M43" s="10">
        <f>L43/L56</f>
        <v>5.6332556332556336E-2</v>
      </c>
      <c r="N43" s="7">
        <f>地区別5歳毎!N36</f>
        <v>477</v>
      </c>
      <c r="O43" s="8">
        <f>N43/N56</f>
        <v>5.6846621380050054E-2</v>
      </c>
      <c r="P43" s="7">
        <f t="shared" si="1"/>
        <v>912</v>
      </c>
      <c r="Q43" s="11">
        <f>P43/P56</f>
        <v>5.6600260659095139E-2</v>
      </c>
      <c r="S43" s="1" t="s">
        <v>144</v>
      </c>
      <c r="T43" s="7">
        <f>SUM(L34:L43)</f>
        <v>3247</v>
      </c>
      <c r="U43" s="10">
        <f>T43/L56</f>
        <v>0.42048692048692049</v>
      </c>
      <c r="V43" s="7">
        <f>SUM(N34:N43)</f>
        <v>3958</v>
      </c>
      <c r="W43" s="8">
        <f>V43/N56</f>
        <v>0.47169586461685137</v>
      </c>
      <c r="X43" s="7">
        <f>SUM(P34:P43)</f>
        <v>7205</v>
      </c>
      <c r="Y43" s="11">
        <f>X43/P56</f>
        <v>0.44715447154471544</v>
      </c>
    </row>
    <row r="44" spans="11:25" x14ac:dyDescent="0.15">
      <c r="K44" s="1" t="s">
        <v>120</v>
      </c>
      <c r="L44" s="7">
        <f>地区別5歳毎!M35</f>
        <v>508</v>
      </c>
      <c r="M44" s="10">
        <f>L44/L56</f>
        <v>6.5786065786065787E-2</v>
      </c>
      <c r="N44" s="7">
        <f>地区別5歳毎!M36</f>
        <v>532</v>
      </c>
      <c r="O44" s="8">
        <f>N44/N56</f>
        <v>6.3401263258252891E-2</v>
      </c>
      <c r="P44" s="7">
        <f t="shared" si="1"/>
        <v>1040</v>
      </c>
      <c r="Q44" s="11">
        <f>P44/P56</f>
        <v>6.4544156891950602E-2</v>
      </c>
      <c r="S44" s="1" t="s">
        <v>145</v>
      </c>
      <c r="T44" s="7">
        <f>SUM(L34:L44)</f>
        <v>3755</v>
      </c>
      <c r="U44" s="10">
        <f>T44/L56</f>
        <v>0.48627298627298626</v>
      </c>
      <c r="V44" s="7">
        <f>SUM(N34:N44)</f>
        <v>4490</v>
      </c>
      <c r="W44" s="8">
        <f>V44/N56</f>
        <v>0.53509712787510433</v>
      </c>
      <c r="X44" s="7">
        <f>SUM(P34:P44)</f>
        <v>8245</v>
      </c>
      <c r="Y44" s="11">
        <f>X44/P56</f>
        <v>0.51169862843666603</v>
      </c>
    </row>
    <row r="45" spans="11:25" x14ac:dyDescent="0.15">
      <c r="K45" s="1" t="s">
        <v>121</v>
      </c>
      <c r="L45" s="7">
        <f>地区別5歳毎!L35</f>
        <v>510</v>
      </c>
      <c r="M45" s="10">
        <f>L45/L56</f>
        <v>6.6045066045066048E-2</v>
      </c>
      <c r="N45" s="7">
        <f>地区別5歳毎!L36</f>
        <v>536</v>
      </c>
      <c r="O45" s="8">
        <f>N45/N56</f>
        <v>6.3877964485758554E-2</v>
      </c>
      <c r="P45" s="7">
        <f t="shared" si="1"/>
        <v>1046</v>
      </c>
      <c r="Q45" s="11">
        <f>P45/P56</f>
        <v>6.4916527027865698E-2</v>
      </c>
      <c r="S45" s="1" t="s">
        <v>146</v>
      </c>
      <c r="T45" s="7">
        <f>SUM(L34:L45)</f>
        <v>4265</v>
      </c>
      <c r="U45" s="10">
        <f>T45/L56</f>
        <v>0.55231805231805231</v>
      </c>
      <c r="V45" s="7">
        <f>SUM(N34:N45)</f>
        <v>5026</v>
      </c>
      <c r="W45" s="8">
        <f>V45/N56</f>
        <v>0.59897509236086288</v>
      </c>
      <c r="X45" s="7">
        <f>SUM(P34:P45)</f>
        <v>9291</v>
      </c>
      <c r="Y45" s="11">
        <f>X45/P56</f>
        <v>0.57661515546453179</v>
      </c>
    </row>
    <row r="46" spans="11:25" x14ac:dyDescent="0.15">
      <c r="K46" s="1" t="s">
        <v>122</v>
      </c>
      <c r="L46" s="7">
        <f>地区別5歳毎!K35</f>
        <v>460</v>
      </c>
      <c r="M46" s="10">
        <f>L46/L56</f>
        <v>5.9570059570059571E-2</v>
      </c>
      <c r="N46" s="7">
        <f>地区別5歳毎!K36</f>
        <v>479</v>
      </c>
      <c r="O46" s="8">
        <f>N46/N56</f>
        <v>5.7084971993802885E-2</v>
      </c>
      <c r="P46" s="7">
        <f t="shared" si="1"/>
        <v>939</v>
      </c>
      <c r="Q46" s="11">
        <f>P46/P56</f>
        <v>5.827592627071309E-2</v>
      </c>
      <c r="S46" s="1" t="s">
        <v>103</v>
      </c>
      <c r="T46" s="7">
        <f>SUM(L46:L54)</f>
        <v>3457</v>
      </c>
      <c r="U46" s="10">
        <f>T46/L56</f>
        <v>0.44768194768194769</v>
      </c>
      <c r="V46" s="7">
        <f>SUM(N46:N54)</f>
        <v>3365</v>
      </c>
      <c r="W46" s="8">
        <f>V46/N56</f>
        <v>0.40102490763913717</v>
      </c>
      <c r="X46" s="7">
        <f>SUM(P46:P54)</f>
        <v>6822</v>
      </c>
      <c r="Y46" s="11">
        <f>X46/P56</f>
        <v>0.42338484453546826</v>
      </c>
    </row>
    <row r="47" spans="11:25" x14ac:dyDescent="0.15">
      <c r="K47" s="1" t="s">
        <v>123</v>
      </c>
      <c r="L47" s="7">
        <f>地区別5歳毎!J35</f>
        <v>426</v>
      </c>
      <c r="M47" s="10">
        <f>L47/L56</f>
        <v>5.5167055167055168E-2</v>
      </c>
      <c r="N47" s="7">
        <f>地区別5歳毎!J36</f>
        <v>456</v>
      </c>
      <c r="O47" s="8">
        <f>N47/N56</f>
        <v>5.4343939935645333E-2</v>
      </c>
      <c r="P47" s="7">
        <f t="shared" si="1"/>
        <v>882</v>
      </c>
      <c r="Q47" s="11">
        <f>P47/P56</f>
        <v>5.4738409979519641E-2</v>
      </c>
      <c r="S47" s="1" t="s">
        <v>104</v>
      </c>
      <c r="T47" s="7">
        <f>SUM(L47:L54)</f>
        <v>2997</v>
      </c>
      <c r="U47" s="10">
        <f>T47/L56</f>
        <v>0.38811188811188813</v>
      </c>
      <c r="V47" s="7">
        <f>SUM(N47:N54)</f>
        <v>2886</v>
      </c>
      <c r="W47" s="8">
        <f>V47/N56</f>
        <v>0.34393993564533426</v>
      </c>
      <c r="X47" s="7">
        <f>SUM(P47:P54)</f>
        <v>5883</v>
      </c>
      <c r="Y47" s="11">
        <f>X47/P56</f>
        <v>0.36510891826475517</v>
      </c>
    </row>
    <row r="48" spans="11:25" x14ac:dyDescent="0.15">
      <c r="K48" s="1" t="s">
        <v>124</v>
      </c>
      <c r="L48" s="7">
        <f>地区別5歳毎!I35</f>
        <v>401</v>
      </c>
      <c r="M48" s="10">
        <f>L48/L56</f>
        <v>5.1929551929551933E-2</v>
      </c>
      <c r="N48" s="7">
        <f>地区別5歳毎!I36</f>
        <v>429</v>
      </c>
      <c r="O48" s="8">
        <f>N48/N56</f>
        <v>5.1126206649982124E-2</v>
      </c>
      <c r="P48" s="7">
        <f t="shared" si="1"/>
        <v>830</v>
      </c>
      <c r="Q48" s="11">
        <f>P48/P56</f>
        <v>5.1511202134922114E-2</v>
      </c>
      <c r="S48" s="1" t="s">
        <v>105</v>
      </c>
      <c r="T48" s="7">
        <f>SUM(L48:L54)</f>
        <v>2571</v>
      </c>
      <c r="U48" s="10">
        <f>T48/L56</f>
        <v>0.33294483294483296</v>
      </c>
      <c r="V48" s="7">
        <f>SUM(N48:N54)</f>
        <v>2430</v>
      </c>
      <c r="W48" s="8">
        <f>V48/N56</f>
        <v>0.28959599570968897</v>
      </c>
      <c r="X48" s="7">
        <f>SUM(P48:P54)</f>
        <v>5001</v>
      </c>
      <c r="Y48" s="11">
        <f>X48/P56</f>
        <v>0.31037050828523555</v>
      </c>
    </row>
    <row r="49" spans="2:25" x14ac:dyDescent="0.15">
      <c r="K49" s="1" t="s">
        <v>125</v>
      </c>
      <c r="L49" s="7">
        <f>地区別5歳毎!H35</f>
        <v>345</v>
      </c>
      <c r="M49" s="10">
        <f>L49/L56</f>
        <v>4.467754467754468E-2</v>
      </c>
      <c r="N49" s="7">
        <f>地区別5歳毎!H36</f>
        <v>352</v>
      </c>
      <c r="O49" s="8">
        <f>N49/N56</f>
        <v>4.1949708020498154E-2</v>
      </c>
      <c r="P49" s="7">
        <f t="shared" si="1"/>
        <v>697</v>
      </c>
      <c r="Q49" s="11">
        <f>P49/P56</f>
        <v>4.3256997455470736E-2</v>
      </c>
      <c r="S49" s="1" t="s">
        <v>106</v>
      </c>
      <c r="T49" s="7">
        <f>SUM(L49:L54)</f>
        <v>2170</v>
      </c>
      <c r="U49" s="10">
        <f>T49/L56</f>
        <v>0.281015281015281</v>
      </c>
      <c r="V49" s="7">
        <f>SUM(N49:N54)</f>
        <v>2001</v>
      </c>
      <c r="W49" s="8">
        <f>V49/N56</f>
        <v>0.23846978905970684</v>
      </c>
      <c r="X49" s="7">
        <f>SUM(P49:P54)</f>
        <v>4171</v>
      </c>
      <c r="Y49" s="11">
        <f>X49/P56</f>
        <v>0.25885930615031338</v>
      </c>
    </row>
    <row r="50" spans="2:25" x14ac:dyDescent="0.15">
      <c r="K50" s="1" t="s">
        <v>126</v>
      </c>
      <c r="L50" s="7">
        <f>地区別5歳毎!G35</f>
        <v>329</v>
      </c>
      <c r="M50" s="10">
        <f>L50/L56</f>
        <v>4.2605542605542605E-2</v>
      </c>
      <c r="N50" s="7">
        <f>地区別5歳毎!G36</f>
        <v>316</v>
      </c>
      <c r="O50" s="8">
        <f>N50/N56</f>
        <v>3.7659396972947207E-2</v>
      </c>
      <c r="P50" s="7">
        <f t="shared" si="1"/>
        <v>645</v>
      </c>
      <c r="Q50" s="11">
        <f>P50/P56</f>
        <v>4.0029789610873209E-2</v>
      </c>
      <c r="S50" s="1" t="s">
        <v>107</v>
      </c>
      <c r="T50" s="7">
        <f>SUM(L50:L54)</f>
        <v>1825</v>
      </c>
      <c r="U50" s="10">
        <f>T50/L56</f>
        <v>0.23633773633773633</v>
      </c>
      <c r="V50" s="7">
        <f>SUM(N50:N54)</f>
        <v>1649</v>
      </c>
      <c r="W50" s="8">
        <f>V50/N56</f>
        <v>0.19652008103920868</v>
      </c>
      <c r="X50" s="7">
        <f>SUM(P50:P54)</f>
        <v>3474</v>
      </c>
      <c r="Y50" s="11">
        <f>X50/P56</f>
        <v>0.21560230869484268</v>
      </c>
    </row>
    <row r="51" spans="2:25" x14ac:dyDescent="0.15">
      <c r="K51" s="1" t="s">
        <v>127</v>
      </c>
      <c r="L51" s="7">
        <f>地区別5歳毎!F35</f>
        <v>398</v>
      </c>
      <c r="M51" s="10">
        <f>L51/L56</f>
        <v>5.1541051541051541E-2</v>
      </c>
      <c r="N51" s="7">
        <f>地区別5歳毎!F36</f>
        <v>339</v>
      </c>
      <c r="O51" s="8">
        <f>N51/N56</f>
        <v>4.0400429031104752E-2</v>
      </c>
      <c r="P51" s="7">
        <f t="shared" si="1"/>
        <v>737</v>
      </c>
      <c r="Q51" s="11">
        <f>P51/P56</f>
        <v>4.5739465028238072E-2</v>
      </c>
      <c r="S51" s="1" t="s">
        <v>108</v>
      </c>
      <c r="T51" s="7">
        <f>SUM(L51:L54)</f>
        <v>1496</v>
      </c>
      <c r="U51" s="10">
        <f>T51/L56</f>
        <v>0.19373219373219372</v>
      </c>
      <c r="V51" s="7">
        <f>SUM(N51:N54)</f>
        <v>1333</v>
      </c>
      <c r="W51" s="8">
        <f>V51/N56</f>
        <v>0.15886068406626147</v>
      </c>
      <c r="X51" s="7">
        <f>SUM(P51:P54)</f>
        <v>2829</v>
      </c>
      <c r="Y51" s="11">
        <f>X51/P56</f>
        <v>0.17557251908396945</v>
      </c>
    </row>
    <row r="52" spans="2:25" x14ac:dyDescent="0.15">
      <c r="K52" s="1" t="s">
        <v>128</v>
      </c>
      <c r="L52" s="7">
        <f>地区別5歳毎!E35</f>
        <v>375</v>
      </c>
      <c r="M52" s="10">
        <f>L52/L56</f>
        <v>4.856254856254856E-2</v>
      </c>
      <c r="N52" s="7">
        <f>地区別5歳毎!E36</f>
        <v>303</v>
      </c>
      <c r="O52" s="8">
        <f>N52/N56</f>
        <v>3.6110117983553805E-2</v>
      </c>
      <c r="P52" s="7">
        <f t="shared" si="1"/>
        <v>678</v>
      </c>
      <c r="Q52" s="11">
        <f>P52/P56</f>
        <v>4.2077825358406255E-2</v>
      </c>
      <c r="S52" s="1" t="s">
        <v>109</v>
      </c>
      <c r="T52" s="7">
        <f>SUM(L52:L54)</f>
        <v>1098</v>
      </c>
      <c r="U52" s="10">
        <f>T52/L56</f>
        <v>0.14219114219114218</v>
      </c>
      <c r="V52" s="7">
        <f>SUM(N52:N54)</f>
        <v>994</v>
      </c>
      <c r="W52" s="8">
        <f>V52/N56</f>
        <v>0.11846025503515671</v>
      </c>
      <c r="X52" s="7">
        <f>SUM(P52:P54)</f>
        <v>2092</v>
      </c>
      <c r="Y52" s="11">
        <f>X52/P56</f>
        <v>0.1298330540557314</v>
      </c>
    </row>
    <row r="53" spans="2:25" x14ac:dyDescent="0.15">
      <c r="K53" s="1" t="s">
        <v>129</v>
      </c>
      <c r="L53" s="7">
        <f>地区別5歳毎!D35</f>
        <v>360</v>
      </c>
      <c r="M53" s="10">
        <f>L53/L56</f>
        <v>4.6620046620046623E-2</v>
      </c>
      <c r="N53" s="7">
        <f>地区別5歳毎!D36</f>
        <v>355</v>
      </c>
      <c r="O53" s="8">
        <f>N53/N56</f>
        <v>4.2307233941127398E-2</v>
      </c>
      <c r="P53" s="7">
        <f t="shared" si="1"/>
        <v>715</v>
      </c>
      <c r="Q53" s="11">
        <f>P53/P56</f>
        <v>4.4374107863216036E-2</v>
      </c>
      <c r="S53" s="1" t="s">
        <v>3</v>
      </c>
      <c r="T53" s="7">
        <f>SUM(L53:L54)</f>
        <v>723</v>
      </c>
      <c r="U53" s="10">
        <f>T53/L56</f>
        <v>9.3628593628593632E-2</v>
      </c>
      <c r="V53" s="7">
        <f>SUM(N53:N54)</f>
        <v>691</v>
      </c>
      <c r="W53" s="8">
        <f>V53/N56</f>
        <v>8.2350137051602906E-2</v>
      </c>
      <c r="X53" s="7">
        <f>SUM(P53:P54)</f>
        <v>1414</v>
      </c>
      <c r="Y53" s="11">
        <f>X53/P56</f>
        <v>8.7755228697325147E-2</v>
      </c>
    </row>
    <row r="54" spans="2:25" x14ac:dyDescent="0.15">
      <c r="K54" s="1" t="s">
        <v>130</v>
      </c>
      <c r="L54" s="7">
        <f>地区別5歳毎!C35</f>
        <v>363</v>
      </c>
      <c r="M54" s="10">
        <f>L54/L56</f>
        <v>4.7008547008547008E-2</v>
      </c>
      <c r="N54" s="7">
        <f>地区別5歳毎!C36</f>
        <v>336</v>
      </c>
      <c r="O54" s="8">
        <f>N54/N56</f>
        <v>4.0042903110475508E-2</v>
      </c>
      <c r="P54" s="7">
        <f t="shared" si="1"/>
        <v>699</v>
      </c>
      <c r="Q54" s="11">
        <f>P54/P56</f>
        <v>4.3381120834109103E-2</v>
      </c>
      <c r="S54" s="1" t="s">
        <v>110</v>
      </c>
      <c r="T54" s="7">
        <f>SUM(L54:L54)</f>
        <v>363</v>
      </c>
      <c r="U54" s="10">
        <f>T54/L56</f>
        <v>4.7008547008547008E-2</v>
      </c>
      <c r="V54" s="7">
        <f>SUM(N54:N54)</f>
        <v>336</v>
      </c>
      <c r="W54" s="8">
        <f>V54/N56</f>
        <v>4.0042903110475508E-2</v>
      </c>
      <c r="X54" s="7">
        <f>SUM(P54:P54)</f>
        <v>699</v>
      </c>
      <c r="Y54" s="11">
        <f>X54/P56</f>
        <v>4.3381120834109103E-2</v>
      </c>
    </row>
    <row r="55" spans="2:25" x14ac:dyDescent="0.15">
      <c r="K55" s="1"/>
    </row>
    <row r="56" spans="2:25" x14ac:dyDescent="0.15">
      <c r="K56" s="1"/>
      <c r="L56" s="7">
        <f>SUM(L34:L54)</f>
        <v>7722</v>
      </c>
      <c r="M56" s="6"/>
      <c r="N56" s="7">
        <f>SUM(N34:N54)</f>
        <v>8391</v>
      </c>
      <c r="O56" s="2"/>
      <c r="P56" s="7">
        <f>SUM(P34:P54)</f>
        <v>16113</v>
      </c>
      <c r="Q56" s="2"/>
    </row>
    <row r="61" spans="2:25" x14ac:dyDescent="0.15">
      <c r="B61" s="12" t="s">
        <v>133</v>
      </c>
      <c r="M61" s="12" t="s">
        <v>133</v>
      </c>
    </row>
    <row r="62" spans="2:25" x14ac:dyDescent="0.15">
      <c r="K62" s="1"/>
      <c r="P62" t="s">
        <v>102</v>
      </c>
      <c r="X62" t="s">
        <v>102</v>
      </c>
    </row>
    <row r="63" spans="2:25" x14ac:dyDescent="0.15">
      <c r="K63" s="1"/>
      <c r="L63" s="6" t="s">
        <v>96</v>
      </c>
      <c r="M63" s="9" t="s">
        <v>97</v>
      </c>
      <c r="N63" s="6" t="s">
        <v>98</v>
      </c>
      <c r="O63" s="3" t="s">
        <v>99</v>
      </c>
      <c r="P63" s="2" t="s">
        <v>100</v>
      </c>
      <c r="Q63" s="4" t="s">
        <v>101</v>
      </c>
      <c r="S63" s="1"/>
      <c r="T63" s="6" t="s">
        <v>96</v>
      </c>
      <c r="U63" s="9" t="s">
        <v>97</v>
      </c>
      <c r="V63" s="6" t="s">
        <v>98</v>
      </c>
      <c r="W63" s="3" t="s">
        <v>99</v>
      </c>
      <c r="X63" s="2" t="s">
        <v>100</v>
      </c>
      <c r="Y63" s="4" t="s">
        <v>101</v>
      </c>
    </row>
    <row r="64" spans="2:25" x14ac:dyDescent="0.15">
      <c r="K64" s="1" t="s">
        <v>17</v>
      </c>
      <c r="L64" s="7">
        <f>地区別5歳毎!W38</f>
        <v>0</v>
      </c>
      <c r="M64" s="10">
        <f>L64/L86</f>
        <v>0</v>
      </c>
      <c r="N64" s="7">
        <f>地区別5歳毎!W39</f>
        <v>5</v>
      </c>
      <c r="O64" s="8">
        <f>N64/N86</f>
        <v>1.9098548510313217E-3</v>
      </c>
      <c r="P64" s="7">
        <f t="shared" ref="P64:P84" si="2">L64+N64</f>
        <v>5</v>
      </c>
      <c r="Q64" s="11">
        <f>P64/P86</f>
        <v>1.0204081632653062E-3</v>
      </c>
      <c r="S64" s="1" t="s">
        <v>1</v>
      </c>
      <c r="T64" s="7">
        <f>SUM(L64:L64)</f>
        <v>0</v>
      </c>
      <c r="U64" s="10">
        <f>T64/L86</f>
        <v>0</v>
      </c>
      <c r="V64" s="7">
        <f>SUM(N64:N64)</f>
        <v>5</v>
      </c>
      <c r="W64" s="8">
        <f>V64/N86</f>
        <v>1.9098548510313217E-3</v>
      </c>
      <c r="X64" s="7">
        <f>SUM(P64:P64)</f>
        <v>5</v>
      </c>
      <c r="Y64" s="11">
        <f>X64/P86</f>
        <v>1.0204081632653062E-3</v>
      </c>
    </row>
    <row r="65" spans="11:25" x14ac:dyDescent="0.15">
      <c r="K65" s="1" t="s">
        <v>111</v>
      </c>
      <c r="L65" s="7">
        <f>地区別5歳毎!V38</f>
        <v>7</v>
      </c>
      <c r="M65" s="10">
        <f>L65/L86</f>
        <v>3.0674846625766872E-3</v>
      </c>
      <c r="N65" s="7">
        <f>地区別5歳毎!V39</f>
        <v>30</v>
      </c>
      <c r="O65" s="8">
        <f>N65/N86</f>
        <v>1.145912910618793E-2</v>
      </c>
      <c r="P65" s="7">
        <f t="shared" si="2"/>
        <v>37</v>
      </c>
      <c r="Q65" s="11">
        <f>P65/P86</f>
        <v>7.5510204081632656E-3</v>
      </c>
      <c r="S65" s="1" t="s">
        <v>136</v>
      </c>
      <c r="T65" s="7">
        <f>SUM(L64:L65)</f>
        <v>7</v>
      </c>
      <c r="U65" s="10">
        <f>T65/L86</f>
        <v>3.0674846625766872E-3</v>
      </c>
      <c r="V65" s="7">
        <f>SUM(N64:N65)</f>
        <v>35</v>
      </c>
      <c r="W65" s="8">
        <f>V65/N86</f>
        <v>1.3368983957219251E-2</v>
      </c>
      <c r="X65" s="7">
        <f>SUM(P64:P65)</f>
        <v>42</v>
      </c>
      <c r="Y65" s="11">
        <f>X65/P86</f>
        <v>8.5714285714285719E-3</v>
      </c>
    </row>
    <row r="66" spans="11:25" x14ac:dyDescent="0.15">
      <c r="K66" s="1" t="s">
        <v>112</v>
      </c>
      <c r="L66" s="7">
        <f>地区別5歳毎!U38</f>
        <v>17</v>
      </c>
      <c r="M66" s="10">
        <f>L66/L86</f>
        <v>7.4496056091148113E-3</v>
      </c>
      <c r="N66" s="7">
        <f>地区別5歳毎!U39</f>
        <v>71</v>
      </c>
      <c r="O66" s="8">
        <f>N66/N86</f>
        <v>2.7119938884644767E-2</v>
      </c>
      <c r="P66" s="7">
        <f t="shared" si="2"/>
        <v>88</v>
      </c>
      <c r="Q66" s="11">
        <f>P66/P86</f>
        <v>1.7959183673469388E-2</v>
      </c>
      <c r="S66" s="1" t="s">
        <v>137</v>
      </c>
      <c r="T66" s="7">
        <f>SUM(L64:L66)</f>
        <v>24</v>
      </c>
      <c r="U66" s="10">
        <f>T66/L86</f>
        <v>1.0517090271691499E-2</v>
      </c>
      <c r="V66" s="7">
        <f>SUM(N64:N66)</f>
        <v>106</v>
      </c>
      <c r="W66" s="8">
        <f>V66/N86</f>
        <v>4.048892284186402E-2</v>
      </c>
      <c r="X66" s="7">
        <f>SUM(P64:P66)</f>
        <v>130</v>
      </c>
      <c r="Y66" s="11">
        <f>X66/P86</f>
        <v>2.6530612244897958E-2</v>
      </c>
    </row>
    <row r="67" spans="11:25" x14ac:dyDescent="0.15">
      <c r="K67" s="1" t="s">
        <v>113</v>
      </c>
      <c r="L67" s="7">
        <f>地区別5歳毎!T38</f>
        <v>70</v>
      </c>
      <c r="M67" s="10">
        <f>L67/L86</f>
        <v>3.0674846625766871E-2</v>
      </c>
      <c r="N67" s="7">
        <f>地区別5歳毎!T39</f>
        <v>152</v>
      </c>
      <c r="O67" s="8">
        <f>N67/N86</f>
        <v>5.8059587471352175E-2</v>
      </c>
      <c r="P67" s="7">
        <f t="shared" si="2"/>
        <v>222</v>
      </c>
      <c r="Q67" s="11">
        <f>P67/P86</f>
        <v>4.5306122448979594E-2</v>
      </c>
      <c r="S67" s="1" t="s">
        <v>138</v>
      </c>
      <c r="T67" s="7">
        <f>SUM(L64:L67)</f>
        <v>94</v>
      </c>
      <c r="U67" s="10">
        <f>T67/L86</f>
        <v>4.119193689745837E-2</v>
      </c>
      <c r="V67" s="7">
        <f>SUM(N64:N67)</f>
        <v>258</v>
      </c>
      <c r="W67" s="8">
        <f>V67/N86</f>
        <v>9.8548510313216195E-2</v>
      </c>
      <c r="X67" s="7">
        <f>SUM(P64:P67)</f>
        <v>352</v>
      </c>
      <c r="Y67" s="11">
        <f>X67/P86</f>
        <v>7.1836734693877552E-2</v>
      </c>
    </row>
    <row r="68" spans="11:25" x14ac:dyDescent="0.15">
      <c r="K68" s="1" t="s">
        <v>114</v>
      </c>
      <c r="L68" s="7">
        <f>地区別5歳毎!S38</f>
        <v>87</v>
      </c>
      <c r="M68" s="10">
        <f>L68/L86</f>
        <v>3.812445223488168E-2</v>
      </c>
      <c r="N68" s="7">
        <f>地区別5歳毎!S39</f>
        <v>167</v>
      </c>
      <c r="O68" s="8">
        <f>N68/N86</f>
        <v>6.3789152024446141E-2</v>
      </c>
      <c r="P68" s="7">
        <f t="shared" si="2"/>
        <v>254</v>
      </c>
      <c r="Q68" s="11">
        <f>P68/P86</f>
        <v>5.1836734693877548E-2</v>
      </c>
      <c r="S68" s="1" t="s">
        <v>139</v>
      </c>
      <c r="T68" s="7">
        <f>SUM(L64:L68)</f>
        <v>181</v>
      </c>
      <c r="U68" s="10">
        <f>T68/L86</f>
        <v>7.9316389132340057E-2</v>
      </c>
      <c r="V68" s="7">
        <f>SUM(N64:N68)</f>
        <v>425</v>
      </c>
      <c r="W68" s="8">
        <f>V68/N86</f>
        <v>0.16233766233766234</v>
      </c>
      <c r="X68" s="7">
        <f>SUM(P64:P68)</f>
        <v>606</v>
      </c>
      <c r="Y68" s="11">
        <f>X68/P86</f>
        <v>0.1236734693877551</v>
      </c>
    </row>
    <row r="69" spans="11:25" x14ac:dyDescent="0.15">
      <c r="K69" s="1" t="s">
        <v>115</v>
      </c>
      <c r="L69" s="7">
        <f>地区別5歳毎!R38</f>
        <v>141</v>
      </c>
      <c r="M69" s="10">
        <f>L69/L86</f>
        <v>6.1787905346187555E-2</v>
      </c>
      <c r="N69" s="7">
        <f>地区別5歳毎!R39</f>
        <v>157</v>
      </c>
      <c r="O69" s="8">
        <f>N69/N86</f>
        <v>5.99694423223835E-2</v>
      </c>
      <c r="P69" s="7">
        <f t="shared" si="2"/>
        <v>298</v>
      </c>
      <c r="Q69" s="11">
        <f>P69/P86</f>
        <v>6.0816326530612246E-2</v>
      </c>
      <c r="S69" s="1" t="s">
        <v>140</v>
      </c>
      <c r="T69" s="7">
        <f>SUM(L64:L69)</f>
        <v>322</v>
      </c>
      <c r="U69" s="10">
        <f>T69/L86</f>
        <v>0.1411042944785276</v>
      </c>
      <c r="V69" s="7">
        <f>SUM(N64:N69)</f>
        <v>582</v>
      </c>
      <c r="W69" s="8">
        <f>V69/N86</f>
        <v>0.22230710466004583</v>
      </c>
      <c r="X69" s="7">
        <f>SUM(P64:P69)</f>
        <v>904</v>
      </c>
      <c r="Y69" s="11">
        <f>X69/P86</f>
        <v>0.18448979591836734</v>
      </c>
    </row>
    <row r="70" spans="11:25" x14ac:dyDescent="0.15">
      <c r="K70" s="1" t="s">
        <v>116</v>
      </c>
      <c r="L70" s="7">
        <f>地区別5歳毎!Q38</f>
        <v>215</v>
      </c>
      <c r="M70" s="10">
        <f>L70/L86</f>
        <v>9.4215600350569681E-2</v>
      </c>
      <c r="N70" s="7">
        <f>地区別5歳毎!Q39</f>
        <v>215</v>
      </c>
      <c r="O70" s="8">
        <f>N70/N86</f>
        <v>8.2123758594346827E-2</v>
      </c>
      <c r="P70" s="7">
        <f t="shared" si="2"/>
        <v>430</v>
      </c>
      <c r="Q70" s="11">
        <f>P70/P86</f>
        <v>8.7755102040816324E-2</v>
      </c>
      <c r="S70" s="1" t="s">
        <v>141</v>
      </c>
      <c r="T70" s="7">
        <f>SUM(L64:L70)</f>
        <v>537</v>
      </c>
      <c r="U70" s="10">
        <f>T70/L86</f>
        <v>0.23531989482909729</v>
      </c>
      <c r="V70" s="7">
        <f>SUM(N64:N70)</f>
        <v>797</v>
      </c>
      <c r="W70" s="8">
        <f>V70/N86</f>
        <v>0.30443086325439267</v>
      </c>
      <c r="X70" s="7">
        <f>SUM(P64:P70)</f>
        <v>1334</v>
      </c>
      <c r="Y70" s="11">
        <f>X70/P86</f>
        <v>0.27224489795918366</v>
      </c>
    </row>
    <row r="71" spans="11:25" x14ac:dyDescent="0.15">
      <c r="K71" s="1" t="s">
        <v>117</v>
      </c>
      <c r="L71" s="7">
        <f>地区別5歳毎!P38</f>
        <v>202</v>
      </c>
      <c r="M71" s="10">
        <f>L71/L86</f>
        <v>8.851884312007012E-2</v>
      </c>
      <c r="N71" s="7">
        <f>地区別5歳毎!P39</f>
        <v>224</v>
      </c>
      <c r="O71" s="8">
        <f>N71/N86</f>
        <v>8.5561497326203204E-2</v>
      </c>
      <c r="P71" s="7">
        <f t="shared" si="2"/>
        <v>426</v>
      </c>
      <c r="Q71" s="11">
        <f>P71/P86</f>
        <v>8.6938775510204083E-2</v>
      </c>
      <c r="S71" s="1" t="s">
        <v>142</v>
      </c>
      <c r="T71" s="7">
        <f>SUM(L64:L71)</f>
        <v>739</v>
      </c>
      <c r="U71" s="10">
        <f>T71/L86</f>
        <v>0.3238387379491674</v>
      </c>
      <c r="V71" s="7">
        <f>SUM(N64:N71)</f>
        <v>1021</v>
      </c>
      <c r="W71" s="8">
        <f>V71/N86</f>
        <v>0.38999236058059589</v>
      </c>
      <c r="X71" s="7">
        <f>SUM(P64:P71)</f>
        <v>1760</v>
      </c>
      <c r="Y71" s="11">
        <f>X71/P86</f>
        <v>0.35918367346938773</v>
      </c>
    </row>
    <row r="72" spans="11:25" x14ac:dyDescent="0.15">
      <c r="K72" s="1" t="s">
        <v>118</v>
      </c>
      <c r="L72" s="7">
        <f>地区別5歳毎!O38</f>
        <v>211</v>
      </c>
      <c r="M72" s="10">
        <f>L72/L86</f>
        <v>9.2462751971954429E-2</v>
      </c>
      <c r="N72" s="7">
        <f>地区別5歳毎!O39</f>
        <v>215</v>
      </c>
      <c r="O72" s="8">
        <f>N72/N86</f>
        <v>8.2123758594346827E-2</v>
      </c>
      <c r="P72" s="7">
        <f t="shared" si="2"/>
        <v>426</v>
      </c>
      <c r="Q72" s="11">
        <f>P72/P86</f>
        <v>8.6938775510204083E-2</v>
      </c>
      <c r="S72" s="1" t="s">
        <v>143</v>
      </c>
      <c r="T72" s="7">
        <f>SUM(L64:L72)</f>
        <v>950</v>
      </c>
      <c r="U72" s="10">
        <f>T72/L86</f>
        <v>0.41630148992112181</v>
      </c>
      <c r="V72" s="7">
        <f>SUM(N64:N72)</f>
        <v>1236</v>
      </c>
      <c r="W72" s="8">
        <f>V72/N86</f>
        <v>0.47211611917494273</v>
      </c>
      <c r="X72" s="7">
        <f>SUM(P64:P72)</f>
        <v>2186</v>
      </c>
      <c r="Y72" s="11">
        <f>X72/P86</f>
        <v>0.44612244897959186</v>
      </c>
    </row>
    <row r="73" spans="11:25" x14ac:dyDescent="0.15">
      <c r="K73" s="1" t="s">
        <v>119</v>
      </c>
      <c r="L73" s="7">
        <f>地区別5歳毎!N38</f>
        <v>145</v>
      </c>
      <c r="M73" s="10">
        <f>L73/L86</f>
        <v>6.3540753724802806E-2</v>
      </c>
      <c r="N73" s="7">
        <f>地区別5歳毎!N39</f>
        <v>176</v>
      </c>
      <c r="O73" s="8">
        <f>N73/N86</f>
        <v>6.7226890756302518E-2</v>
      </c>
      <c r="P73" s="7">
        <f t="shared" si="2"/>
        <v>321</v>
      </c>
      <c r="Q73" s="11">
        <f>P73/P86</f>
        <v>6.5510204081632648E-2</v>
      </c>
      <c r="S73" s="1" t="s">
        <v>144</v>
      </c>
      <c r="T73" s="7">
        <f>SUM(L64:L73)</f>
        <v>1095</v>
      </c>
      <c r="U73" s="10">
        <f>T73/L86</f>
        <v>0.47984224364592465</v>
      </c>
      <c r="V73" s="7">
        <f>SUM(N64:N73)</f>
        <v>1412</v>
      </c>
      <c r="W73" s="8">
        <f>V73/N86</f>
        <v>0.53934300993124518</v>
      </c>
      <c r="X73" s="7">
        <f>SUM(P64:P73)</f>
        <v>2507</v>
      </c>
      <c r="Y73" s="11">
        <f>X73/P86</f>
        <v>0.51163265306122452</v>
      </c>
    </row>
    <row r="74" spans="11:25" x14ac:dyDescent="0.15">
      <c r="K74" s="1" t="s">
        <v>120</v>
      </c>
      <c r="L74" s="7">
        <f>地区別5歳毎!M38</f>
        <v>149</v>
      </c>
      <c r="M74" s="10">
        <f>L74/L86</f>
        <v>6.5293602103418058E-2</v>
      </c>
      <c r="N74" s="7">
        <f>地区別5歳毎!M39</f>
        <v>176</v>
      </c>
      <c r="O74" s="8">
        <f>N74/N86</f>
        <v>6.7226890756302518E-2</v>
      </c>
      <c r="P74" s="7">
        <f t="shared" si="2"/>
        <v>325</v>
      </c>
      <c r="Q74" s="11">
        <f>P74/P86</f>
        <v>6.6326530612244902E-2</v>
      </c>
      <c r="S74" s="1" t="s">
        <v>145</v>
      </c>
      <c r="T74" s="7">
        <f>SUM(L64:L74)</f>
        <v>1244</v>
      </c>
      <c r="U74" s="10">
        <f>T74/L86</f>
        <v>0.54513584574934271</v>
      </c>
      <c r="V74" s="7">
        <f>SUM(N64:N74)</f>
        <v>1588</v>
      </c>
      <c r="W74" s="8">
        <f>V74/N86</f>
        <v>0.60656990068754779</v>
      </c>
      <c r="X74" s="7">
        <f>SUM(P64:P74)</f>
        <v>2832</v>
      </c>
      <c r="Y74" s="11">
        <f>X74/P86</f>
        <v>0.57795918367346943</v>
      </c>
    </row>
    <row r="75" spans="11:25" x14ac:dyDescent="0.15">
      <c r="K75" s="1" t="s">
        <v>121</v>
      </c>
      <c r="L75" s="7">
        <f>地区別5歳毎!L38</f>
        <v>151</v>
      </c>
      <c r="M75" s="10">
        <f>L75/L86</f>
        <v>6.6170026292725684E-2</v>
      </c>
      <c r="N75" s="7">
        <f>地区別5歳毎!L39</f>
        <v>128</v>
      </c>
      <c r="O75" s="8">
        <f>N75/N86</f>
        <v>4.8892284186401833E-2</v>
      </c>
      <c r="P75" s="7">
        <f t="shared" si="2"/>
        <v>279</v>
      </c>
      <c r="Q75" s="11">
        <f>P75/P86</f>
        <v>5.6938775510204084E-2</v>
      </c>
      <c r="S75" s="1" t="s">
        <v>146</v>
      </c>
      <c r="T75" s="7">
        <f>SUM(L64:L75)</f>
        <v>1395</v>
      </c>
      <c r="U75" s="10">
        <f>T75/L86</f>
        <v>0.61130587204206832</v>
      </c>
      <c r="V75" s="7">
        <f>SUM(N64:N75)</f>
        <v>1716</v>
      </c>
      <c r="W75" s="8">
        <f>V75/N86</f>
        <v>0.65546218487394958</v>
      </c>
      <c r="X75" s="7">
        <f>SUM(P64:P75)</f>
        <v>3111</v>
      </c>
      <c r="Y75" s="11">
        <f>X75/P86</f>
        <v>0.63489795918367342</v>
      </c>
    </row>
    <row r="76" spans="11:25" x14ac:dyDescent="0.15">
      <c r="K76" s="1" t="s">
        <v>122</v>
      </c>
      <c r="L76" s="7">
        <f>地区別5歳毎!K38</f>
        <v>110</v>
      </c>
      <c r="M76" s="10">
        <f>L76/L86</f>
        <v>4.8203330411919369E-2</v>
      </c>
      <c r="N76" s="7">
        <f>地区別5歳毎!K39</f>
        <v>128</v>
      </c>
      <c r="O76" s="8">
        <f>N76/N86</f>
        <v>4.8892284186401833E-2</v>
      </c>
      <c r="P76" s="7">
        <f t="shared" si="2"/>
        <v>238</v>
      </c>
      <c r="Q76" s="11">
        <f>P76/P86</f>
        <v>4.8571428571428571E-2</v>
      </c>
      <c r="S76" s="1" t="s">
        <v>103</v>
      </c>
      <c r="T76" s="7">
        <f>SUM(L76:L84)</f>
        <v>887</v>
      </c>
      <c r="U76" s="10">
        <f>T76/L86</f>
        <v>0.38869412795793162</v>
      </c>
      <c r="V76" s="7">
        <f>SUM(N76:N84)</f>
        <v>902</v>
      </c>
      <c r="W76" s="8">
        <f>V76/N86</f>
        <v>0.34453781512605042</v>
      </c>
      <c r="X76" s="7">
        <f>SUM(P76:P84)</f>
        <v>1789</v>
      </c>
      <c r="Y76" s="11">
        <f>X76/P86</f>
        <v>0.36510204081632652</v>
      </c>
    </row>
    <row r="77" spans="11:25" x14ac:dyDescent="0.15">
      <c r="K77" s="1" t="s">
        <v>123</v>
      </c>
      <c r="L77" s="7">
        <f>地区別5歳毎!J38</f>
        <v>126</v>
      </c>
      <c r="M77" s="10">
        <f>L77/L86</f>
        <v>5.5214723926380369E-2</v>
      </c>
      <c r="N77" s="7">
        <f>地区別5歳毎!J39</f>
        <v>137</v>
      </c>
      <c r="O77" s="8">
        <f>N77/N86</f>
        <v>5.2330022918258209E-2</v>
      </c>
      <c r="P77" s="7">
        <f t="shared" si="2"/>
        <v>263</v>
      </c>
      <c r="Q77" s="11">
        <f>P77/P86</f>
        <v>5.36734693877551E-2</v>
      </c>
      <c r="S77" s="1" t="s">
        <v>104</v>
      </c>
      <c r="T77" s="7">
        <f>SUM(L77:L84)</f>
        <v>777</v>
      </c>
      <c r="U77" s="10">
        <f>T77/L86</f>
        <v>0.34049079754601225</v>
      </c>
      <c r="V77" s="7">
        <f>SUM(N77:N84)</f>
        <v>774</v>
      </c>
      <c r="W77" s="8">
        <f>V77/N86</f>
        <v>0.29564553093964857</v>
      </c>
      <c r="X77" s="7">
        <f>SUM(P77:P84)</f>
        <v>1551</v>
      </c>
      <c r="Y77" s="11">
        <f>X77/P86</f>
        <v>0.31653061224489798</v>
      </c>
    </row>
    <row r="78" spans="11:25" x14ac:dyDescent="0.15">
      <c r="K78" s="1" t="s">
        <v>124</v>
      </c>
      <c r="L78" s="7">
        <f>地区別5歳毎!I38</f>
        <v>85</v>
      </c>
      <c r="M78" s="10">
        <f>L78/L86</f>
        <v>3.7248028045574061E-2</v>
      </c>
      <c r="N78" s="7">
        <f>地区別5歳毎!I39</f>
        <v>84</v>
      </c>
      <c r="O78" s="8">
        <f>N78/N86</f>
        <v>3.2085561497326207E-2</v>
      </c>
      <c r="P78" s="7">
        <f t="shared" si="2"/>
        <v>169</v>
      </c>
      <c r="Q78" s="11">
        <f>P78/P86</f>
        <v>3.4489795918367344E-2</v>
      </c>
      <c r="S78" s="1" t="s">
        <v>105</v>
      </c>
      <c r="T78" s="7">
        <f>SUM(L78:L84)</f>
        <v>651</v>
      </c>
      <c r="U78" s="10">
        <f>T78/L86</f>
        <v>0.28527607361963192</v>
      </c>
      <c r="V78" s="7">
        <f>SUM(N78:N84)</f>
        <v>637</v>
      </c>
      <c r="W78" s="8">
        <f>V78/N86</f>
        <v>0.24331550802139038</v>
      </c>
      <c r="X78" s="7">
        <f>SUM(P78:P84)</f>
        <v>1288</v>
      </c>
      <c r="Y78" s="11">
        <f>X78/P86</f>
        <v>0.26285714285714284</v>
      </c>
    </row>
    <row r="79" spans="11:25" x14ac:dyDescent="0.15">
      <c r="K79" s="1" t="s">
        <v>125</v>
      </c>
      <c r="L79" s="7">
        <f>地区別5歳毎!H38</f>
        <v>84</v>
      </c>
      <c r="M79" s="10">
        <f>L79/L86</f>
        <v>3.6809815950920248E-2</v>
      </c>
      <c r="N79" s="7">
        <f>地区別5歳毎!H39</f>
        <v>70</v>
      </c>
      <c r="O79" s="8">
        <f>N79/N86</f>
        <v>2.6737967914438502E-2</v>
      </c>
      <c r="P79" s="7">
        <f t="shared" si="2"/>
        <v>154</v>
      </c>
      <c r="Q79" s="11">
        <f>P79/P86</f>
        <v>3.1428571428571431E-2</v>
      </c>
      <c r="S79" s="1" t="s">
        <v>106</v>
      </c>
      <c r="T79" s="7">
        <f>SUM(L79:L84)</f>
        <v>566</v>
      </c>
      <c r="U79" s="10">
        <f>T79/L86</f>
        <v>0.24802804557405783</v>
      </c>
      <c r="V79" s="7">
        <f>SUM(N79:N84)</f>
        <v>553</v>
      </c>
      <c r="W79" s="8">
        <f>V79/N86</f>
        <v>0.21122994652406418</v>
      </c>
      <c r="X79" s="7">
        <f>SUM(P79:P84)</f>
        <v>1119</v>
      </c>
      <c r="Y79" s="11">
        <f>X79/P86</f>
        <v>0.2283673469387755</v>
      </c>
    </row>
    <row r="80" spans="11:25" x14ac:dyDescent="0.15">
      <c r="K80" s="1" t="s">
        <v>126</v>
      </c>
      <c r="L80" s="7">
        <f>地区別5歳毎!G38</f>
        <v>75</v>
      </c>
      <c r="M80" s="10">
        <f>L80/L86</f>
        <v>3.2865907099035932E-2</v>
      </c>
      <c r="N80" s="7">
        <f>地区別5歳毎!G39</f>
        <v>90</v>
      </c>
      <c r="O80" s="8">
        <f>N80/N86</f>
        <v>3.4377387318563789E-2</v>
      </c>
      <c r="P80" s="7">
        <f t="shared" si="2"/>
        <v>165</v>
      </c>
      <c r="Q80" s="11">
        <f>P80/P86</f>
        <v>3.3673469387755103E-2</v>
      </c>
      <c r="S80" s="1" t="s">
        <v>107</v>
      </c>
      <c r="T80" s="7">
        <f>SUM(L80:L84)</f>
        <v>482</v>
      </c>
      <c r="U80" s="10">
        <f>T80/L86</f>
        <v>0.2112182296231376</v>
      </c>
      <c r="V80" s="7">
        <f>SUM(N80:N84)</f>
        <v>483</v>
      </c>
      <c r="W80" s="8">
        <f>V80/N86</f>
        <v>0.18449197860962566</v>
      </c>
      <c r="X80" s="7">
        <f>SUM(P80:P84)</f>
        <v>965</v>
      </c>
      <c r="Y80" s="11">
        <f>X80/P86</f>
        <v>0.19693877551020408</v>
      </c>
    </row>
    <row r="81" spans="2:25" x14ac:dyDescent="0.15">
      <c r="K81" s="1" t="s">
        <v>127</v>
      </c>
      <c r="L81" s="7">
        <f>地区別5歳毎!F38</f>
        <v>114</v>
      </c>
      <c r="M81" s="10">
        <f>L81/L86</f>
        <v>4.9956178790534621E-2</v>
      </c>
      <c r="N81" s="7">
        <f>地区別5歳毎!F39</f>
        <v>112</v>
      </c>
      <c r="O81" s="8">
        <f>N81/N86</f>
        <v>4.2780748663101602E-2</v>
      </c>
      <c r="P81" s="7">
        <f t="shared" si="2"/>
        <v>226</v>
      </c>
      <c r="Q81" s="11">
        <f>P81/P86</f>
        <v>4.6122448979591835E-2</v>
      </c>
      <c r="S81" s="1" t="s">
        <v>108</v>
      </c>
      <c r="T81" s="7">
        <f>SUM(L81:L84)</f>
        <v>407</v>
      </c>
      <c r="U81" s="10">
        <f>T81/L86</f>
        <v>0.17835232252410166</v>
      </c>
      <c r="V81" s="7">
        <f>SUM(N81:N84)</f>
        <v>393</v>
      </c>
      <c r="W81" s="8">
        <f>V81/N86</f>
        <v>0.15011459129106189</v>
      </c>
      <c r="X81" s="7">
        <f>SUM(P81:P84)</f>
        <v>800</v>
      </c>
      <c r="Y81" s="11">
        <f>X81/P86</f>
        <v>0.16326530612244897</v>
      </c>
    </row>
    <row r="82" spans="2:25" x14ac:dyDescent="0.15">
      <c r="K82" s="1" t="s">
        <v>128</v>
      </c>
      <c r="L82" s="7">
        <f>地区別5歳毎!E38</f>
        <v>112</v>
      </c>
      <c r="M82" s="10">
        <f>L82/L86</f>
        <v>4.9079754601226995E-2</v>
      </c>
      <c r="N82" s="7">
        <f>地区別5歳毎!E39</f>
        <v>101</v>
      </c>
      <c r="O82" s="8">
        <f>N82/N86</f>
        <v>3.8579067990832695E-2</v>
      </c>
      <c r="P82" s="7">
        <f t="shared" si="2"/>
        <v>213</v>
      </c>
      <c r="Q82" s="11">
        <f>P82/P86</f>
        <v>4.3469387755102042E-2</v>
      </c>
      <c r="S82" s="1" t="s">
        <v>109</v>
      </c>
      <c r="T82" s="7">
        <f>SUM(L82:L84)</f>
        <v>293</v>
      </c>
      <c r="U82" s="10">
        <f>T82/L86</f>
        <v>0.12839614373356706</v>
      </c>
      <c r="V82" s="7">
        <f>SUM(N82:N84)</f>
        <v>281</v>
      </c>
      <c r="W82" s="8">
        <f>V82/N86</f>
        <v>0.10733384262796028</v>
      </c>
      <c r="X82" s="7">
        <f>SUM(P82:P84)</f>
        <v>574</v>
      </c>
      <c r="Y82" s="11">
        <f>X82/P86</f>
        <v>0.11714285714285715</v>
      </c>
    </row>
    <row r="83" spans="2:25" x14ac:dyDescent="0.15">
      <c r="K83" s="1" t="s">
        <v>129</v>
      </c>
      <c r="L83" s="7">
        <f>地区別5歳毎!D38</f>
        <v>115</v>
      </c>
      <c r="M83" s="10">
        <f>L83/L86</f>
        <v>5.0394390885188434E-2</v>
      </c>
      <c r="N83" s="7">
        <f>地区別5歳毎!D39</f>
        <v>94</v>
      </c>
      <c r="O83" s="8">
        <f>N83/N86</f>
        <v>3.5905271199388848E-2</v>
      </c>
      <c r="P83" s="7">
        <f t="shared" si="2"/>
        <v>209</v>
      </c>
      <c r="Q83" s="11">
        <f>P83/P86</f>
        <v>4.2653061224489794E-2</v>
      </c>
      <c r="S83" s="1" t="s">
        <v>3</v>
      </c>
      <c r="T83" s="7">
        <f>SUM(L83:L84)</f>
        <v>181</v>
      </c>
      <c r="U83" s="10">
        <f>T83/L86</f>
        <v>7.9316389132340057E-2</v>
      </c>
      <c r="V83" s="7">
        <f>SUM(N83:N84)</f>
        <v>180</v>
      </c>
      <c r="W83" s="8">
        <f>V83/N86</f>
        <v>6.8754774637127578E-2</v>
      </c>
      <c r="X83" s="7">
        <f>SUM(P83:P84)</f>
        <v>361</v>
      </c>
      <c r="Y83" s="11">
        <f>X83/P86</f>
        <v>7.3673469387755097E-2</v>
      </c>
    </row>
    <row r="84" spans="2:25" x14ac:dyDescent="0.15">
      <c r="K84" s="1" t="s">
        <v>130</v>
      </c>
      <c r="L84" s="7">
        <f>地区別5歳毎!C38</f>
        <v>66</v>
      </c>
      <c r="M84" s="10">
        <f>L84/L86</f>
        <v>2.8921998247151623E-2</v>
      </c>
      <c r="N84" s="7">
        <f>地区別5歳毎!C39</f>
        <v>86</v>
      </c>
      <c r="O84" s="8">
        <f>N84/N86</f>
        <v>3.2849503437738729E-2</v>
      </c>
      <c r="P84" s="7">
        <f t="shared" si="2"/>
        <v>152</v>
      </c>
      <c r="Q84" s="11">
        <f>P84/P86</f>
        <v>3.1020408163265307E-2</v>
      </c>
      <c r="S84" s="1" t="s">
        <v>110</v>
      </c>
      <c r="T84" s="7">
        <f>SUM(L84:L84)</f>
        <v>66</v>
      </c>
      <c r="U84" s="10">
        <f>T84/L86</f>
        <v>2.8921998247151623E-2</v>
      </c>
      <c r="V84" s="7">
        <f>SUM(N84:N84)</f>
        <v>86</v>
      </c>
      <c r="W84" s="8">
        <f>V84/N86</f>
        <v>3.2849503437738729E-2</v>
      </c>
      <c r="X84" s="7">
        <f>SUM(P84:P84)</f>
        <v>152</v>
      </c>
      <c r="Y84" s="11">
        <f>X84/P86</f>
        <v>3.1020408163265307E-2</v>
      </c>
    </row>
    <row r="85" spans="2:25" x14ac:dyDescent="0.15">
      <c r="K85" s="1"/>
    </row>
    <row r="86" spans="2:25" x14ac:dyDescent="0.15">
      <c r="K86" s="1"/>
      <c r="L86" s="7">
        <f>SUM(L64:L84)</f>
        <v>2282</v>
      </c>
      <c r="M86" s="6"/>
      <c r="N86" s="7">
        <f>SUM(N64:N84)</f>
        <v>2618</v>
      </c>
      <c r="O86" s="2"/>
      <c r="P86" s="7">
        <f>SUM(P64:P84)</f>
        <v>4900</v>
      </c>
      <c r="Q86" s="2"/>
    </row>
    <row r="91" spans="2:25" x14ac:dyDescent="0.15">
      <c r="B91" s="12" t="s">
        <v>27</v>
      </c>
      <c r="M91" s="12" t="s">
        <v>27</v>
      </c>
    </row>
    <row r="92" spans="2:25" x14ac:dyDescent="0.15">
      <c r="K92" s="1"/>
      <c r="P92" t="s">
        <v>102</v>
      </c>
      <c r="X92" t="s">
        <v>102</v>
      </c>
    </row>
    <row r="93" spans="2:25" x14ac:dyDescent="0.15">
      <c r="K93" s="1"/>
      <c r="L93" s="6" t="s">
        <v>96</v>
      </c>
      <c r="M93" s="9" t="s">
        <v>97</v>
      </c>
      <c r="N93" s="6" t="s">
        <v>98</v>
      </c>
      <c r="O93" s="3" t="s">
        <v>99</v>
      </c>
      <c r="P93" s="2" t="s">
        <v>100</v>
      </c>
      <c r="Q93" s="4" t="s">
        <v>101</v>
      </c>
      <c r="S93" s="1"/>
      <c r="T93" s="6" t="s">
        <v>96</v>
      </c>
      <c r="U93" s="9" t="s">
        <v>97</v>
      </c>
      <c r="V93" s="6" t="s">
        <v>98</v>
      </c>
      <c r="W93" s="3" t="s">
        <v>99</v>
      </c>
      <c r="X93" s="2" t="s">
        <v>100</v>
      </c>
      <c r="Y93" s="4" t="s">
        <v>101</v>
      </c>
    </row>
    <row r="94" spans="2:25" x14ac:dyDescent="0.15">
      <c r="K94" s="1" t="s">
        <v>17</v>
      </c>
      <c r="L94" s="7">
        <f>地区別5歳毎!W47</f>
        <v>0</v>
      </c>
      <c r="M94" s="10">
        <f>L94/L116</f>
        <v>0</v>
      </c>
      <c r="N94" s="7">
        <f>地区別5歳毎!W48</f>
        <v>3</v>
      </c>
      <c r="O94" s="8">
        <f>N94/N116</f>
        <v>8.3217753120665746E-4</v>
      </c>
      <c r="P94" s="7">
        <f t="shared" ref="P94:P114" si="3">L94+N94</f>
        <v>3</v>
      </c>
      <c r="Q94" s="11">
        <f>P94/P116</f>
        <v>4.3047783039173483E-4</v>
      </c>
      <c r="S94" s="1" t="s">
        <v>1</v>
      </c>
      <c r="T94" s="7">
        <f>SUM(L94:L94)</f>
        <v>0</v>
      </c>
      <c r="U94" s="10">
        <f>T94/L116</f>
        <v>0</v>
      </c>
      <c r="V94" s="7">
        <f>SUM(N94:N94)</f>
        <v>3</v>
      </c>
      <c r="W94" s="8">
        <f>V94/N116</f>
        <v>8.3217753120665746E-4</v>
      </c>
      <c r="X94" s="7">
        <f>SUM(P94:P94)</f>
        <v>3</v>
      </c>
      <c r="Y94" s="11">
        <f>X94/P116</f>
        <v>4.3047783039173483E-4</v>
      </c>
    </row>
    <row r="95" spans="2:25" x14ac:dyDescent="0.15">
      <c r="K95" s="1" t="s">
        <v>111</v>
      </c>
      <c r="L95" s="7">
        <f>地区別5歳毎!V47</f>
        <v>9</v>
      </c>
      <c r="M95" s="10">
        <f>L95/L116</f>
        <v>2.6753864447086801E-3</v>
      </c>
      <c r="N95" s="7">
        <f>地区別5歳毎!V48</f>
        <v>41</v>
      </c>
      <c r="O95" s="8">
        <f>N95/N116</f>
        <v>1.1373092926490984E-2</v>
      </c>
      <c r="P95" s="7">
        <f t="shared" si="3"/>
        <v>50</v>
      </c>
      <c r="Q95" s="11">
        <f>P95/P116</f>
        <v>7.1746305065289138E-3</v>
      </c>
      <c r="S95" s="1" t="s">
        <v>136</v>
      </c>
      <c r="T95" s="7">
        <f>SUM(L94:L95)</f>
        <v>9</v>
      </c>
      <c r="U95" s="10">
        <f>T95/L116</f>
        <v>2.6753864447086801E-3</v>
      </c>
      <c r="V95" s="7">
        <f>SUM(N94:N95)</f>
        <v>44</v>
      </c>
      <c r="W95" s="8">
        <f>V95/N116</f>
        <v>1.2205270457697643E-2</v>
      </c>
      <c r="X95" s="7">
        <f>SUM(P94:P95)</f>
        <v>53</v>
      </c>
      <c r="Y95" s="11">
        <f>X95/P116</f>
        <v>7.6051083369206487E-3</v>
      </c>
    </row>
    <row r="96" spans="2:25" x14ac:dyDescent="0.15">
      <c r="K96" s="1" t="s">
        <v>112</v>
      </c>
      <c r="L96" s="7">
        <f>地区別5歳毎!U47</f>
        <v>37</v>
      </c>
      <c r="M96" s="10">
        <f>L96/L116</f>
        <v>1.0998810939357907E-2</v>
      </c>
      <c r="N96" s="7">
        <f>地区別5歳毎!U48</f>
        <v>128</v>
      </c>
      <c r="O96" s="8">
        <f>N96/N116</f>
        <v>3.5506241331484049E-2</v>
      </c>
      <c r="P96" s="7">
        <f t="shared" si="3"/>
        <v>165</v>
      </c>
      <c r="Q96" s="11">
        <f>P96/P116</f>
        <v>2.3676280671545414E-2</v>
      </c>
      <c r="S96" s="1" t="s">
        <v>137</v>
      </c>
      <c r="T96" s="7">
        <f>SUM(L94:L96)</f>
        <v>46</v>
      </c>
      <c r="U96" s="10">
        <f>T96/L116</f>
        <v>1.3674197384066587E-2</v>
      </c>
      <c r="V96" s="7">
        <f>SUM(N94:N96)</f>
        <v>172</v>
      </c>
      <c r="W96" s="8">
        <f>V96/N116</f>
        <v>4.771151178918169E-2</v>
      </c>
      <c r="X96" s="7">
        <f>SUM(P94:P96)</f>
        <v>218</v>
      </c>
      <c r="Y96" s="11">
        <f>X96/P116</f>
        <v>3.1281389008466061E-2</v>
      </c>
    </row>
    <row r="97" spans="11:25" x14ac:dyDescent="0.15">
      <c r="K97" s="1" t="s">
        <v>113</v>
      </c>
      <c r="L97" s="7">
        <f>地区別5歳毎!T47</f>
        <v>79</v>
      </c>
      <c r="M97" s="10">
        <f>L97/L116</f>
        <v>2.348394768133175E-2</v>
      </c>
      <c r="N97" s="7">
        <f>地区別5歳毎!T48</f>
        <v>176</v>
      </c>
      <c r="O97" s="8">
        <f>N97/N116</f>
        <v>4.8821081830790571E-2</v>
      </c>
      <c r="P97" s="7">
        <f t="shared" si="3"/>
        <v>255</v>
      </c>
      <c r="Q97" s="11">
        <f>P97/P116</f>
        <v>3.6590615583297459E-2</v>
      </c>
      <c r="S97" s="1" t="s">
        <v>138</v>
      </c>
      <c r="T97" s="7">
        <f>SUM(L94:L97)</f>
        <v>125</v>
      </c>
      <c r="U97" s="10">
        <f>T97/L116</f>
        <v>3.7158145065398336E-2</v>
      </c>
      <c r="V97" s="7">
        <f>SUM(N94:N97)</f>
        <v>348</v>
      </c>
      <c r="W97" s="8">
        <f>V97/N116</f>
        <v>9.6532593619972254E-2</v>
      </c>
      <c r="X97" s="7">
        <f>SUM(P94:P97)</f>
        <v>473</v>
      </c>
      <c r="Y97" s="11">
        <f>X97/P116</f>
        <v>6.7872004591763527E-2</v>
      </c>
    </row>
    <row r="98" spans="11:25" x14ac:dyDescent="0.15">
      <c r="K98" s="1" t="s">
        <v>114</v>
      </c>
      <c r="L98" s="7">
        <f>地区別5歳毎!S47</f>
        <v>146</v>
      </c>
      <c r="M98" s="10">
        <f>L98/L116</f>
        <v>4.3400713436385255E-2</v>
      </c>
      <c r="N98" s="7">
        <f>地区別5歳毎!S48</f>
        <v>218</v>
      </c>
      <c r="O98" s="8">
        <f>N98/N116</f>
        <v>6.0471567267683775E-2</v>
      </c>
      <c r="P98" s="7">
        <f t="shared" si="3"/>
        <v>364</v>
      </c>
      <c r="Q98" s="11">
        <f>P98/P116</f>
        <v>5.2231310087530493E-2</v>
      </c>
      <c r="S98" s="1" t="s">
        <v>139</v>
      </c>
      <c r="T98" s="7">
        <f>SUM(L94:L98)</f>
        <v>271</v>
      </c>
      <c r="U98" s="10">
        <f>T98/L116</f>
        <v>8.0558858501783598E-2</v>
      </c>
      <c r="V98" s="7">
        <f>SUM(N94:N98)</f>
        <v>566</v>
      </c>
      <c r="W98" s="8">
        <f>V98/N116</f>
        <v>0.15700416088765604</v>
      </c>
      <c r="X98" s="7">
        <f>SUM(P94:P98)</f>
        <v>837</v>
      </c>
      <c r="Y98" s="11">
        <f>X98/P116</f>
        <v>0.12010331467929401</v>
      </c>
    </row>
    <row r="99" spans="11:25" x14ac:dyDescent="0.15">
      <c r="K99" s="1" t="s">
        <v>115</v>
      </c>
      <c r="L99" s="7">
        <f>地区別5歳毎!R47</f>
        <v>164</v>
      </c>
      <c r="M99" s="10">
        <f>L99/L116</f>
        <v>4.8751486325802618E-2</v>
      </c>
      <c r="N99" s="7">
        <f>地区別5歳毎!R48</f>
        <v>220</v>
      </c>
      <c r="O99" s="8">
        <f>N99/N116</f>
        <v>6.1026352288488211E-2</v>
      </c>
      <c r="P99" s="7">
        <f t="shared" si="3"/>
        <v>384</v>
      </c>
      <c r="Q99" s="11">
        <f>P99/P116</f>
        <v>5.5101162290142058E-2</v>
      </c>
      <c r="S99" s="1" t="s">
        <v>140</v>
      </c>
      <c r="T99" s="7">
        <f>SUM(L94:L99)</f>
        <v>435</v>
      </c>
      <c r="U99" s="10">
        <f>T99/L116</f>
        <v>0.12931034482758622</v>
      </c>
      <c r="V99" s="7">
        <f>SUM(N94:N99)</f>
        <v>786</v>
      </c>
      <c r="W99" s="8">
        <f>V99/N116</f>
        <v>0.21803051317614425</v>
      </c>
      <c r="X99" s="7">
        <f>SUM(P94:P99)</f>
        <v>1221</v>
      </c>
      <c r="Y99" s="11">
        <f>X99/P116</f>
        <v>0.17520447696943608</v>
      </c>
    </row>
    <row r="100" spans="11:25" x14ac:dyDescent="0.15">
      <c r="K100" s="1" t="s">
        <v>116</v>
      </c>
      <c r="L100" s="7">
        <f>地区別5歳毎!Q47</f>
        <v>339</v>
      </c>
      <c r="M100" s="10">
        <f>L100/L116</f>
        <v>0.10077288941736029</v>
      </c>
      <c r="N100" s="7">
        <f>地区別5歳毎!Q48</f>
        <v>331</v>
      </c>
      <c r="O100" s="8">
        <f>N100/N116</f>
        <v>9.1816920943134539E-2</v>
      </c>
      <c r="P100" s="7">
        <f t="shared" si="3"/>
        <v>670</v>
      </c>
      <c r="Q100" s="11">
        <f>P100/P116</f>
        <v>9.6140048787487442E-2</v>
      </c>
      <c r="S100" s="1" t="s">
        <v>141</v>
      </c>
      <c r="T100" s="7">
        <f>SUM(L94:L100)</f>
        <v>774</v>
      </c>
      <c r="U100" s="10">
        <f>T100/L116</f>
        <v>0.23008323424494651</v>
      </c>
      <c r="V100" s="7">
        <f>SUM(N94:N100)</f>
        <v>1117</v>
      </c>
      <c r="W100" s="8">
        <f>V100/N116</f>
        <v>0.30984743411927879</v>
      </c>
      <c r="X100" s="7">
        <f>SUM(P94:P100)</f>
        <v>1891</v>
      </c>
      <c r="Y100" s="11">
        <f>X100/P116</f>
        <v>0.27134452575692353</v>
      </c>
    </row>
    <row r="101" spans="11:25" x14ac:dyDescent="0.15">
      <c r="K101" s="1" t="s">
        <v>117</v>
      </c>
      <c r="L101" s="7">
        <f>地区別5歳毎!P47</f>
        <v>299</v>
      </c>
      <c r="M101" s="10">
        <f>L101/L116</f>
        <v>8.8882282996432818E-2</v>
      </c>
      <c r="N101" s="7">
        <f>地区別5歳毎!P48</f>
        <v>303</v>
      </c>
      <c r="O101" s="8">
        <f>N101/N116</f>
        <v>8.4049930651872398E-2</v>
      </c>
      <c r="P101" s="7">
        <f t="shared" si="3"/>
        <v>602</v>
      </c>
      <c r="Q101" s="11">
        <f>P101/P116</f>
        <v>8.6382551298608126E-2</v>
      </c>
      <c r="S101" s="1" t="s">
        <v>142</v>
      </c>
      <c r="T101" s="7">
        <f>SUM(L94:L101)</f>
        <v>1073</v>
      </c>
      <c r="U101" s="10">
        <f>T101/L116</f>
        <v>0.31896551724137934</v>
      </c>
      <c r="V101" s="7">
        <f>SUM(N94:N101)</f>
        <v>1420</v>
      </c>
      <c r="W101" s="8">
        <f>V101/N116</f>
        <v>0.39389736477115117</v>
      </c>
      <c r="X101" s="7">
        <f>SUM(P94:P101)</f>
        <v>2493</v>
      </c>
      <c r="Y101" s="11">
        <f>X101/P116</f>
        <v>0.35772707705553164</v>
      </c>
    </row>
    <row r="102" spans="11:25" x14ac:dyDescent="0.15">
      <c r="K102" s="1" t="s">
        <v>118</v>
      </c>
      <c r="L102" s="7">
        <f>地区別5歳毎!O47</f>
        <v>271</v>
      </c>
      <c r="M102" s="10">
        <f>L102/L116</f>
        <v>8.0558858501783598E-2</v>
      </c>
      <c r="N102" s="7">
        <f>地区別5歳毎!O48</f>
        <v>255</v>
      </c>
      <c r="O102" s="8">
        <f>N102/N116</f>
        <v>7.0735090152565877E-2</v>
      </c>
      <c r="P102" s="7">
        <f t="shared" si="3"/>
        <v>526</v>
      </c>
      <c r="Q102" s="11">
        <f>P102/P116</f>
        <v>7.547711292868417E-2</v>
      </c>
      <c r="S102" s="1" t="s">
        <v>143</v>
      </c>
      <c r="T102" s="7">
        <f>SUM(L94:L102)</f>
        <v>1344</v>
      </c>
      <c r="U102" s="10">
        <f>T102/L116</f>
        <v>0.39952437574316291</v>
      </c>
      <c r="V102" s="7">
        <f>SUM(N94:N102)</f>
        <v>1675</v>
      </c>
      <c r="W102" s="8">
        <f>V102/N116</f>
        <v>0.46463245492371708</v>
      </c>
      <c r="X102" s="7">
        <f>SUM(P94:P102)</f>
        <v>3019</v>
      </c>
      <c r="Y102" s="11">
        <f>X102/P116</f>
        <v>0.43320418998421584</v>
      </c>
    </row>
    <row r="103" spans="11:25" x14ac:dyDescent="0.15">
      <c r="K103" s="1" t="s">
        <v>119</v>
      </c>
      <c r="L103" s="7">
        <f>地区別5歳毎!N47</f>
        <v>238</v>
      </c>
      <c r="M103" s="10">
        <f>L103/L116</f>
        <v>7.0749108204518435E-2</v>
      </c>
      <c r="N103" s="7">
        <f>地区別5歳毎!N48</f>
        <v>244</v>
      </c>
      <c r="O103" s="8">
        <f>N103/N116</f>
        <v>6.7683772538141465E-2</v>
      </c>
      <c r="P103" s="7">
        <f t="shared" si="3"/>
        <v>482</v>
      </c>
      <c r="Q103" s="11">
        <f>P103/P116</f>
        <v>6.9163438082938733E-2</v>
      </c>
      <c r="S103" s="1" t="s">
        <v>144</v>
      </c>
      <c r="T103" s="7">
        <f>SUM(L94:L103)</f>
        <v>1582</v>
      </c>
      <c r="U103" s="10">
        <f>T103/L116</f>
        <v>0.47027348394768131</v>
      </c>
      <c r="V103" s="7">
        <f>SUM(N94:N103)</f>
        <v>1919</v>
      </c>
      <c r="W103" s="8">
        <f>V103/N116</f>
        <v>0.53231622746185858</v>
      </c>
      <c r="X103" s="7">
        <f>SUM(P94:P103)</f>
        <v>3501</v>
      </c>
      <c r="Y103" s="11">
        <f>X103/P116</f>
        <v>0.50236762806715451</v>
      </c>
    </row>
    <row r="104" spans="11:25" x14ac:dyDescent="0.15">
      <c r="K104" s="1" t="s">
        <v>120</v>
      </c>
      <c r="L104" s="7">
        <f>地区別5歳毎!M47</f>
        <v>220</v>
      </c>
      <c r="M104" s="10">
        <f>L104/L116</f>
        <v>6.5398335315101072E-2</v>
      </c>
      <c r="N104" s="7">
        <f>地区別5歳毎!M48</f>
        <v>199</v>
      </c>
      <c r="O104" s="8">
        <f>N104/N116</f>
        <v>5.5201109570041609E-2</v>
      </c>
      <c r="P104" s="7">
        <f t="shared" si="3"/>
        <v>419</v>
      </c>
      <c r="Q104" s="11">
        <f>P104/P116</f>
        <v>6.0123403644712296E-2</v>
      </c>
      <c r="S104" s="1" t="s">
        <v>145</v>
      </c>
      <c r="T104" s="7">
        <f>SUM(L94:L104)</f>
        <v>1802</v>
      </c>
      <c r="U104" s="10">
        <f>T104/L116</f>
        <v>0.5356718192627824</v>
      </c>
      <c r="V104" s="7">
        <f>SUM(N94:N104)</f>
        <v>2118</v>
      </c>
      <c r="W104" s="8">
        <f>V104/N116</f>
        <v>0.58751733703190012</v>
      </c>
      <c r="X104" s="7">
        <f>SUM(P94:P104)</f>
        <v>3920</v>
      </c>
      <c r="Y104" s="11">
        <f>X104/P116</f>
        <v>0.56249103171186687</v>
      </c>
    </row>
    <row r="105" spans="11:25" x14ac:dyDescent="0.15">
      <c r="K105" s="1" t="s">
        <v>121</v>
      </c>
      <c r="L105" s="7">
        <f>地区別5歳毎!L47</f>
        <v>194</v>
      </c>
      <c r="M105" s="10">
        <f>L105/L116</f>
        <v>5.7669441141498218E-2</v>
      </c>
      <c r="N105" s="7">
        <f>地区別5歳毎!L48</f>
        <v>179</v>
      </c>
      <c r="O105" s="8">
        <f>N105/N116</f>
        <v>4.9653259361997229E-2</v>
      </c>
      <c r="P105" s="7">
        <f t="shared" si="3"/>
        <v>373</v>
      </c>
      <c r="Q105" s="11">
        <f>P105/P116</f>
        <v>5.3522743578705699E-2</v>
      </c>
      <c r="S105" s="1" t="s">
        <v>146</v>
      </c>
      <c r="T105" s="7">
        <f>SUM(L94:L105)</f>
        <v>1996</v>
      </c>
      <c r="U105" s="10">
        <f>T105/L116</f>
        <v>0.59334126040428059</v>
      </c>
      <c r="V105" s="7">
        <f>SUM(N94:N105)</f>
        <v>2297</v>
      </c>
      <c r="W105" s="8">
        <f>V105/N116</f>
        <v>0.63717059639389739</v>
      </c>
      <c r="X105" s="7">
        <f>SUM(P94:P105)</f>
        <v>4293</v>
      </c>
      <c r="Y105" s="11">
        <f>X105/P116</f>
        <v>0.61601377529057255</v>
      </c>
    </row>
    <row r="106" spans="11:25" x14ac:dyDescent="0.15">
      <c r="K106" s="1" t="s">
        <v>122</v>
      </c>
      <c r="L106" s="7">
        <f>地区別5歳毎!K47</f>
        <v>203</v>
      </c>
      <c r="M106" s="10">
        <f>L106/L116</f>
        <v>6.0344827586206899E-2</v>
      </c>
      <c r="N106" s="7">
        <f>地区別5歳毎!K48</f>
        <v>190</v>
      </c>
      <c r="O106" s="8">
        <f>N106/N116</f>
        <v>5.2704576976421634E-2</v>
      </c>
      <c r="P106" s="7">
        <f t="shared" si="3"/>
        <v>393</v>
      </c>
      <c r="Q106" s="11">
        <f>P106/P116</f>
        <v>5.6392595781317265E-2</v>
      </c>
      <c r="S106" s="1" t="s">
        <v>103</v>
      </c>
      <c r="T106" s="7">
        <f>SUM(L106:L114)</f>
        <v>1368</v>
      </c>
      <c r="U106" s="10">
        <f>T106/L116</f>
        <v>0.40665873959571935</v>
      </c>
      <c r="V106" s="7">
        <f>SUM(N106:N114)</f>
        <v>1308</v>
      </c>
      <c r="W106" s="8">
        <f>V106/N116</f>
        <v>0.36282940360610266</v>
      </c>
      <c r="X106" s="7">
        <f>SUM(P106:P114)</f>
        <v>2676</v>
      </c>
      <c r="Y106" s="11">
        <f>X106/P116</f>
        <v>0.38398622470942745</v>
      </c>
    </row>
    <row r="107" spans="11:25" x14ac:dyDescent="0.15">
      <c r="K107" s="1" t="s">
        <v>123</v>
      </c>
      <c r="L107" s="7">
        <f>地区別5歳毎!J47</f>
        <v>173</v>
      </c>
      <c r="M107" s="10">
        <f>L107/L116</f>
        <v>5.1426872770511299E-2</v>
      </c>
      <c r="N107" s="7">
        <f>地区別5歳毎!J48</f>
        <v>172</v>
      </c>
      <c r="O107" s="8">
        <f>N107/N116</f>
        <v>4.771151178918169E-2</v>
      </c>
      <c r="P107" s="7">
        <f t="shared" si="3"/>
        <v>345</v>
      </c>
      <c r="Q107" s="11">
        <f>P107/P116</f>
        <v>4.9504950495049507E-2</v>
      </c>
      <c r="S107" s="1" t="s">
        <v>104</v>
      </c>
      <c r="T107" s="7">
        <f>SUM(L107:L114)</f>
        <v>1165</v>
      </c>
      <c r="U107" s="10">
        <f>T107/L116</f>
        <v>0.3463139120095125</v>
      </c>
      <c r="V107" s="7">
        <f>SUM(N107:N114)</f>
        <v>1118</v>
      </c>
      <c r="W107" s="8">
        <f>V107/N116</f>
        <v>0.31012482662968099</v>
      </c>
      <c r="X107" s="7">
        <f>SUM(P107:P114)</f>
        <v>2283</v>
      </c>
      <c r="Y107" s="11">
        <f>X107/P116</f>
        <v>0.32759362892811023</v>
      </c>
    </row>
    <row r="108" spans="11:25" x14ac:dyDescent="0.15">
      <c r="K108" s="1" t="s">
        <v>124</v>
      </c>
      <c r="L108" s="7">
        <f>地区別5歳毎!I47</f>
        <v>158</v>
      </c>
      <c r="M108" s="10">
        <f>L108/L116</f>
        <v>4.6967895362663499E-2</v>
      </c>
      <c r="N108" s="7">
        <f>地区別5歳毎!I48</f>
        <v>138</v>
      </c>
      <c r="O108" s="8">
        <f>N108/N116</f>
        <v>3.828016643550624E-2</v>
      </c>
      <c r="P108" s="7">
        <f t="shared" si="3"/>
        <v>296</v>
      </c>
      <c r="Q108" s="11">
        <f>P108/P116</f>
        <v>4.247381259865117E-2</v>
      </c>
      <c r="S108" s="1" t="s">
        <v>105</v>
      </c>
      <c r="T108" s="7">
        <f>SUM(L108:L114)</f>
        <v>992</v>
      </c>
      <c r="U108" s="10">
        <f>T108/L116</f>
        <v>0.29488703923900117</v>
      </c>
      <c r="V108" s="7">
        <f>SUM(N108:N114)</f>
        <v>946</v>
      </c>
      <c r="W108" s="8">
        <f>V108/N116</f>
        <v>0.26241331484049929</v>
      </c>
      <c r="X108" s="7">
        <f>SUM(P108:P114)</f>
        <v>1938</v>
      </c>
      <c r="Y108" s="11">
        <f>X108/P116</f>
        <v>0.27808867843306068</v>
      </c>
    </row>
    <row r="109" spans="11:25" x14ac:dyDescent="0.15">
      <c r="K109" s="1" t="s">
        <v>125</v>
      </c>
      <c r="L109" s="7">
        <f>地区別5歳毎!H47</f>
        <v>112</v>
      </c>
      <c r="M109" s="10">
        <f>L109/L116</f>
        <v>3.3293697978596909E-2</v>
      </c>
      <c r="N109" s="7">
        <f>地区別5歳毎!H48</f>
        <v>120</v>
      </c>
      <c r="O109" s="8">
        <f>N109/N116</f>
        <v>3.3287101248266296E-2</v>
      </c>
      <c r="P109" s="7">
        <f t="shared" si="3"/>
        <v>232</v>
      </c>
      <c r="Q109" s="11">
        <f>P109/P116</f>
        <v>3.329028555029416E-2</v>
      </c>
      <c r="S109" s="1" t="s">
        <v>106</v>
      </c>
      <c r="T109" s="7">
        <f>SUM(L109:L114)</f>
        <v>834</v>
      </c>
      <c r="U109" s="10">
        <f>T109/L116</f>
        <v>0.24791914387633771</v>
      </c>
      <c r="V109" s="7">
        <f>SUM(N109:N114)</f>
        <v>808</v>
      </c>
      <c r="W109" s="8">
        <f>V109/N116</f>
        <v>0.22413314840499307</v>
      </c>
      <c r="X109" s="7">
        <f>SUM(P109:P114)</f>
        <v>1642</v>
      </c>
      <c r="Y109" s="11">
        <f>X109/P116</f>
        <v>0.23561486583440952</v>
      </c>
    </row>
    <row r="110" spans="11:25" x14ac:dyDescent="0.15">
      <c r="K110" s="1" t="s">
        <v>126</v>
      </c>
      <c r="L110" s="7">
        <f>地区別5歳毎!G47</f>
        <v>126</v>
      </c>
      <c r="M110" s="10">
        <f>L110/L116</f>
        <v>3.7455410225921519E-2</v>
      </c>
      <c r="N110" s="7">
        <f>地区別5歳毎!G48</f>
        <v>131</v>
      </c>
      <c r="O110" s="8">
        <f>N110/N116</f>
        <v>3.6338418862690708E-2</v>
      </c>
      <c r="P110" s="7">
        <f t="shared" si="3"/>
        <v>257</v>
      </c>
      <c r="Q110" s="11">
        <f>P110/P116</f>
        <v>3.6877600803558619E-2</v>
      </c>
      <c r="S110" s="1" t="s">
        <v>107</v>
      </c>
      <c r="T110" s="7">
        <f>SUM(L110:L114)</f>
        <v>722</v>
      </c>
      <c r="U110" s="10">
        <f>T110/L116</f>
        <v>0.2146254458977408</v>
      </c>
      <c r="V110" s="7">
        <f>SUM(N110:N114)</f>
        <v>688</v>
      </c>
      <c r="W110" s="8">
        <f>V110/N116</f>
        <v>0.19084604715672676</v>
      </c>
      <c r="X110" s="7">
        <f>SUM(P110:P114)</f>
        <v>1410</v>
      </c>
      <c r="Y110" s="11">
        <f>X110/P116</f>
        <v>0.20232458028411537</v>
      </c>
    </row>
    <row r="111" spans="11:25" x14ac:dyDescent="0.15">
      <c r="K111" s="1" t="s">
        <v>127</v>
      </c>
      <c r="L111" s="7">
        <f>地区別5歳毎!F47</f>
        <v>146</v>
      </c>
      <c r="M111" s="10">
        <f>L111/L116</f>
        <v>4.3400713436385255E-2</v>
      </c>
      <c r="N111" s="7">
        <f>地区別5歳毎!F48</f>
        <v>161</v>
      </c>
      <c r="O111" s="8">
        <f>N111/N116</f>
        <v>4.4660194174757278E-2</v>
      </c>
      <c r="P111" s="7">
        <f t="shared" si="3"/>
        <v>307</v>
      </c>
      <c r="Q111" s="11">
        <f>P111/P116</f>
        <v>4.4052231310087529E-2</v>
      </c>
      <c r="S111" s="1" t="s">
        <v>108</v>
      </c>
      <c r="T111" s="7">
        <f>SUM(L111:L114)</f>
        <v>596</v>
      </c>
      <c r="U111" s="10">
        <f>T111/L116</f>
        <v>0.17717003567181927</v>
      </c>
      <c r="V111" s="7">
        <f>SUM(N111:N114)</f>
        <v>557</v>
      </c>
      <c r="W111" s="8">
        <f>V111/N116</f>
        <v>0.15450762829403605</v>
      </c>
      <c r="X111" s="7">
        <f>SUM(P111:P114)</f>
        <v>1153</v>
      </c>
      <c r="Y111" s="11">
        <f>X111/P116</f>
        <v>0.16544697948055676</v>
      </c>
    </row>
    <row r="112" spans="11:25" x14ac:dyDescent="0.15">
      <c r="K112" s="1" t="s">
        <v>128</v>
      </c>
      <c r="L112" s="7">
        <f>地区別5歳毎!E47</f>
        <v>146</v>
      </c>
      <c r="M112" s="10">
        <f>L112/L116</f>
        <v>4.3400713436385255E-2</v>
      </c>
      <c r="N112" s="7">
        <f>地区別5歳毎!E48</f>
        <v>136</v>
      </c>
      <c r="O112" s="8">
        <f>N112/N116</f>
        <v>3.7725381414701803E-2</v>
      </c>
      <c r="P112" s="7">
        <f t="shared" si="3"/>
        <v>282</v>
      </c>
      <c r="Q112" s="11">
        <f>P112/P116</f>
        <v>4.0464916056823071E-2</v>
      </c>
      <c r="S112" s="1" t="s">
        <v>109</v>
      </c>
      <c r="T112" s="7">
        <f>SUM(L112:L114)</f>
        <v>450</v>
      </c>
      <c r="U112" s="10">
        <f>T112/L116</f>
        <v>0.133769322235434</v>
      </c>
      <c r="V112" s="7">
        <f>SUM(N112:N114)</f>
        <v>396</v>
      </c>
      <c r="W112" s="8">
        <f>V112/N116</f>
        <v>0.10984743411927878</v>
      </c>
      <c r="X112" s="7">
        <f>SUM(P112:P114)</f>
        <v>846</v>
      </c>
      <c r="Y112" s="11">
        <f>X112/P116</f>
        <v>0.12139474817046922</v>
      </c>
    </row>
    <row r="113" spans="2:25" x14ac:dyDescent="0.15">
      <c r="K113" s="1" t="s">
        <v>129</v>
      </c>
      <c r="L113" s="7">
        <f>地区別5歳毎!D47</f>
        <v>166</v>
      </c>
      <c r="M113" s="10">
        <f>L113/L116</f>
        <v>4.9346016646848991E-2</v>
      </c>
      <c r="N113" s="7">
        <f>地区別5歳毎!D48</f>
        <v>131</v>
      </c>
      <c r="O113" s="8">
        <f>N113/N116</f>
        <v>3.6338418862690708E-2</v>
      </c>
      <c r="P113" s="7">
        <f t="shared" si="3"/>
        <v>297</v>
      </c>
      <c r="Q113" s="11">
        <f>P113/P116</f>
        <v>4.261730520878175E-2</v>
      </c>
      <c r="S113" s="1" t="s">
        <v>3</v>
      </c>
      <c r="T113" s="7">
        <f>SUM(L113:L114)</f>
        <v>304</v>
      </c>
      <c r="U113" s="10">
        <f>T113/L116</f>
        <v>9.0368608799048747E-2</v>
      </c>
      <c r="V113" s="7">
        <f>SUM(N113:N114)</f>
        <v>260</v>
      </c>
      <c r="W113" s="8">
        <f>V113/N116</f>
        <v>7.2122052704576972E-2</v>
      </c>
      <c r="X113" s="7">
        <f>SUM(P113:P114)</f>
        <v>564</v>
      </c>
      <c r="Y113" s="11">
        <f>X113/P116</f>
        <v>8.0929832113646141E-2</v>
      </c>
    </row>
    <row r="114" spans="2:25" x14ac:dyDescent="0.15">
      <c r="K114" s="1" t="s">
        <v>130</v>
      </c>
      <c r="L114" s="7">
        <f>地区別5歳毎!C47</f>
        <v>138</v>
      </c>
      <c r="M114" s="10">
        <f>L114/L116</f>
        <v>4.1022592152199763E-2</v>
      </c>
      <c r="N114" s="7">
        <f>地区別5歳毎!C48</f>
        <v>129</v>
      </c>
      <c r="O114" s="8">
        <f>N114/N116</f>
        <v>3.5783633841886271E-2</v>
      </c>
      <c r="P114" s="7">
        <f t="shared" si="3"/>
        <v>267</v>
      </c>
      <c r="Q114" s="11">
        <f>P114/P116</f>
        <v>3.8312526904864398E-2</v>
      </c>
      <c r="S114" s="1" t="s">
        <v>110</v>
      </c>
      <c r="T114" s="7">
        <f>SUM(L114:L114)</f>
        <v>138</v>
      </c>
      <c r="U114" s="10">
        <f>T114/L116</f>
        <v>4.1022592152199763E-2</v>
      </c>
      <c r="V114" s="7">
        <f>SUM(N114:N114)</f>
        <v>129</v>
      </c>
      <c r="W114" s="8">
        <f>V114/N116</f>
        <v>3.5783633841886271E-2</v>
      </c>
      <c r="X114" s="7">
        <f>SUM(P114:P114)</f>
        <v>267</v>
      </c>
      <c r="Y114" s="11">
        <f>X114/P116</f>
        <v>3.8312526904864398E-2</v>
      </c>
    </row>
    <row r="115" spans="2:25" x14ac:dyDescent="0.15">
      <c r="K115" s="1"/>
    </row>
    <row r="116" spans="2:25" x14ac:dyDescent="0.15">
      <c r="K116" s="1"/>
      <c r="L116" s="7">
        <f>SUM(L94:L114)</f>
        <v>3364</v>
      </c>
      <c r="M116" s="6"/>
      <c r="N116" s="7">
        <f>SUM(N94:N114)</f>
        <v>3605</v>
      </c>
      <c r="O116" s="2"/>
      <c r="P116" s="7">
        <f>SUM(P94:P114)</f>
        <v>6969</v>
      </c>
      <c r="Q116" s="2"/>
    </row>
    <row r="121" spans="2:25" x14ac:dyDescent="0.15">
      <c r="B121" s="12" t="s">
        <v>134</v>
      </c>
      <c r="M121" s="12" t="s">
        <v>134</v>
      </c>
    </row>
    <row r="122" spans="2:25" x14ac:dyDescent="0.15">
      <c r="K122" s="1"/>
      <c r="P122" t="s">
        <v>102</v>
      </c>
      <c r="X122" t="s">
        <v>102</v>
      </c>
    </row>
    <row r="123" spans="2:25" x14ac:dyDescent="0.15">
      <c r="K123" s="1"/>
      <c r="L123" s="6" t="s">
        <v>96</v>
      </c>
      <c r="M123" s="9" t="s">
        <v>97</v>
      </c>
      <c r="N123" s="6" t="s">
        <v>98</v>
      </c>
      <c r="O123" s="3" t="s">
        <v>99</v>
      </c>
      <c r="P123" s="2" t="s">
        <v>100</v>
      </c>
      <c r="Q123" s="4" t="s">
        <v>101</v>
      </c>
      <c r="S123" s="1"/>
      <c r="T123" s="6" t="s">
        <v>96</v>
      </c>
      <c r="U123" s="9" t="s">
        <v>97</v>
      </c>
      <c r="V123" s="6" t="s">
        <v>98</v>
      </c>
      <c r="W123" s="3" t="s">
        <v>99</v>
      </c>
      <c r="X123" s="2" t="s">
        <v>100</v>
      </c>
      <c r="Y123" s="4" t="s">
        <v>101</v>
      </c>
    </row>
    <row r="124" spans="2:25" x14ac:dyDescent="0.15">
      <c r="K124" s="1" t="s">
        <v>17</v>
      </c>
      <c r="L124" s="7">
        <f>地区別5歳毎!W62</f>
        <v>0</v>
      </c>
      <c r="M124" s="10">
        <f>L124/L146</f>
        <v>0</v>
      </c>
      <c r="N124" s="7">
        <f>地区別5歳毎!W63</f>
        <v>15</v>
      </c>
      <c r="O124" s="8">
        <f>N124/N146</f>
        <v>3.0693677102516881E-3</v>
      </c>
      <c r="P124" s="7">
        <f t="shared" ref="P124:P144" si="4">L124+N124</f>
        <v>15</v>
      </c>
      <c r="Q124" s="11">
        <f>P124/P146</f>
        <v>1.589825119236884E-3</v>
      </c>
      <c r="S124" s="1" t="s">
        <v>1</v>
      </c>
      <c r="T124" s="7">
        <f>SUM(L124:L124)</f>
        <v>0</v>
      </c>
      <c r="U124" s="10">
        <f>T124/L146</f>
        <v>0</v>
      </c>
      <c r="V124" s="7">
        <f>SUM(N124:N124)</f>
        <v>15</v>
      </c>
      <c r="W124" s="8">
        <f>V124/N146</f>
        <v>3.0693677102516881E-3</v>
      </c>
      <c r="X124" s="7">
        <f>SUM(P124:P124)</f>
        <v>15</v>
      </c>
      <c r="Y124" s="11">
        <f>X124/P146</f>
        <v>1.589825119236884E-3</v>
      </c>
    </row>
    <row r="125" spans="2:25" x14ac:dyDescent="0.15">
      <c r="K125" s="1" t="s">
        <v>111</v>
      </c>
      <c r="L125" s="7">
        <f>地区別5歳毎!V62</f>
        <v>11</v>
      </c>
      <c r="M125" s="10">
        <f>L125/L146</f>
        <v>2.418645558487247E-3</v>
      </c>
      <c r="N125" s="7">
        <f>地区別5歳毎!V63</f>
        <v>68</v>
      </c>
      <c r="O125" s="8">
        <f>N125/N146</f>
        <v>1.3914466953140987E-2</v>
      </c>
      <c r="P125" s="7">
        <f t="shared" si="4"/>
        <v>79</v>
      </c>
      <c r="Q125" s="11">
        <f>P125/P146</f>
        <v>8.3730789613142547E-3</v>
      </c>
      <c r="S125" s="1" t="s">
        <v>136</v>
      </c>
      <c r="T125" s="7">
        <f>SUM(L124:L125)</f>
        <v>11</v>
      </c>
      <c r="U125" s="10">
        <f>T125/L146</f>
        <v>2.418645558487247E-3</v>
      </c>
      <c r="V125" s="7">
        <f>SUM(N124:N125)</f>
        <v>83</v>
      </c>
      <c r="W125" s="8">
        <f>V125/N146</f>
        <v>1.6983834663392674E-2</v>
      </c>
      <c r="X125" s="7">
        <f>SUM(P124:P125)</f>
        <v>94</v>
      </c>
      <c r="Y125" s="11">
        <f>X125/P146</f>
        <v>9.9629040805511385E-3</v>
      </c>
    </row>
    <row r="126" spans="2:25" x14ac:dyDescent="0.15">
      <c r="K126" s="1" t="s">
        <v>112</v>
      </c>
      <c r="L126" s="7">
        <f>地区別5歳毎!U62</f>
        <v>63</v>
      </c>
      <c r="M126" s="10">
        <f>L126/L146</f>
        <v>1.3852242744063324E-2</v>
      </c>
      <c r="N126" s="7">
        <f>地区別5歳毎!U63</f>
        <v>167</v>
      </c>
      <c r="O126" s="8">
        <f>N126/N146</f>
        <v>3.4172293840802129E-2</v>
      </c>
      <c r="P126" s="7">
        <f t="shared" si="4"/>
        <v>230</v>
      </c>
      <c r="Q126" s="11">
        <f>P126/P146</f>
        <v>2.4377318494965553E-2</v>
      </c>
      <c r="S126" s="1" t="s">
        <v>137</v>
      </c>
      <c r="T126" s="7">
        <f>SUM(L124:L126)</f>
        <v>74</v>
      </c>
      <c r="U126" s="10">
        <f>T126/L146</f>
        <v>1.6270888302550572E-2</v>
      </c>
      <c r="V126" s="7">
        <f>SUM(N124:N126)</f>
        <v>250</v>
      </c>
      <c r="W126" s="8">
        <f>V126/N146</f>
        <v>5.1156128504194799E-2</v>
      </c>
      <c r="X126" s="7">
        <f>SUM(P124:P126)</f>
        <v>324</v>
      </c>
      <c r="Y126" s="11">
        <f>X126/P146</f>
        <v>3.4340222575516693E-2</v>
      </c>
    </row>
    <row r="127" spans="2:25" x14ac:dyDescent="0.15">
      <c r="K127" s="1" t="s">
        <v>113</v>
      </c>
      <c r="L127" s="7">
        <f>地区別5歳毎!T62</f>
        <v>161</v>
      </c>
      <c r="M127" s="10">
        <f>L127/L146</f>
        <v>3.5400175901495162E-2</v>
      </c>
      <c r="N127" s="7">
        <f>地区別5歳毎!T63</f>
        <v>266</v>
      </c>
      <c r="O127" s="8">
        <f>N127/N146</f>
        <v>5.4430120728463267E-2</v>
      </c>
      <c r="P127" s="7">
        <f t="shared" si="4"/>
        <v>427</v>
      </c>
      <c r="Q127" s="11">
        <f>P127/P146</f>
        <v>4.525702172760996E-2</v>
      </c>
      <c r="S127" s="1" t="s">
        <v>138</v>
      </c>
      <c r="T127" s="7">
        <f>SUM(L124:L127)</f>
        <v>235</v>
      </c>
      <c r="U127" s="10">
        <f>T127/L146</f>
        <v>5.1671064204045734E-2</v>
      </c>
      <c r="V127" s="7">
        <f>SUM(N124:N127)</f>
        <v>516</v>
      </c>
      <c r="W127" s="8">
        <f>V127/N146</f>
        <v>0.10558624923265807</v>
      </c>
      <c r="X127" s="7">
        <f>SUM(P124:P127)</f>
        <v>751</v>
      </c>
      <c r="Y127" s="11">
        <f>X127/P146</f>
        <v>7.959724430312666E-2</v>
      </c>
    </row>
    <row r="128" spans="2:25" x14ac:dyDescent="0.15">
      <c r="K128" s="1" t="s">
        <v>114</v>
      </c>
      <c r="L128" s="7">
        <f>地区別5歳毎!S62</f>
        <v>203</v>
      </c>
      <c r="M128" s="10">
        <f>L128/L146</f>
        <v>4.4635004397537377E-2</v>
      </c>
      <c r="N128" s="7">
        <f>地区別5歳毎!S63</f>
        <v>302</v>
      </c>
      <c r="O128" s="8">
        <f>N128/N146</f>
        <v>6.1796603233067321E-2</v>
      </c>
      <c r="P128" s="7">
        <f t="shared" si="4"/>
        <v>505</v>
      </c>
      <c r="Q128" s="11">
        <f>P128/P146</f>
        <v>5.3524112347641761E-2</v>
      </c>
      <c r="S128" s="1" t="s">
        <v>139</v>
      </c>
      <c r="T128" s="7">
        <f>SUM(L124:L128)</f>
        <v>438</v>
      </c>
      <c r="U128" s="10">
        <f>T128/L146</f>
        <v>9.6306068601583111E-2</v>
      </c>
      <c r="V128" s="7">
        <f>SUM(N124:N128)</f>
        <v>818</v>
      </c>
      <c r="W128" s="8">
        <f>V128/N146</f>
        <v>0.1673828524657254</v>
      </c>
      <c r="X128" s="7">
        <f>SUM(P124:P128)</f>
        <v>1256</v>
      </c>
      <c r="Y128" s="11">
        <f>X128/P146</f>
        <v>0.13312135665076841</v>
      </c>
    </row>
    <row r="129" spans="11:25" x14ac:dyDescent="0.15">
      <c r="K129" s="1" t="s">
        <v>115</v>
      </c>
      <c r="L129" s="7">
        <f>地区別5歳毎!R62</f>
        <v>268</v>
      </c>
      <c r="M129" s="10">
        <f>L129/L146</f>
        <v>5.8927000879507474E-2</v>
      </c>
      <c r="N129" s="7">
        <f>地区別5歳毎!R63</f>
        <v>320</v>
      </c>
      <c r="O129" s="8">
        <f>N129/N146</f>
        <v>6.5479844485369351E-2</v>
      </c>
      <c r="P129" s="7">
        <f t="shared" si="4"/>
        <v>588</v>
      </c>
      <c r="Q129" s="11">
        <f>P129/P146</f>
        <v>6.2321144674085852E-2</v>
      </c>
      <c r="S129" s="1" t="s">
        <v>140</v>
      </c>
      <c r="T129" s="7">
        <f>SUM(L124:L129)</f>
        <v>706</v>
      </c>
      <c r="U129" s="10">
        <f>T129/L146</f>
        <v>0.15523306948109059</v>
      </c>
      <c r="V129" s="7">
        <f>SUM(N124:N129)</f>
        <v>1138</v>
      </c>
      <c r="W129" s="8">
        <f>V129/N146</f>
        <v>0.23286269695109474</v>
      </c>
      <c r="X129" s="7">
        <f>SUM(P124:P129)</f>
        <v>1844</v>
      </c>
      <c r="Y129" s="11">
        <f>X129/P146</f>
        <v>0.19544250132485427</v>
      </c>
    </row>
    <row r="130" spans="11:25" x14ac:dyDescent="0.15">
      <c r="K130" s="1" t="s">
        <v>116</v>
      </c>
      <c r="L130" s="7">
        <f>地区別5歳毎!Q62</f>
        <v>425</v>
      </c>
      <c r="M130" s="10">
        <f>L130/L146</f>
        <v>9.3447669305189093E-2</v>
      </c>
      <c r="N130" s="7">
        <f>地区別5歳毎!Q63</f>
        <v>439</v>
      </c>
      <c r="O130" s="8">
        <f>N130/N146</f>
        <v>8.9830161653366075E-2</v>
      </c>
      <c r="P130" s="7">
        <f t="shared" si="4"/>
        <v>864</v>
      </c>
      <c r="Q130" s="11">
        <f>P130/P146</f>
        <v>9.1573926868044511E-2</v>
      </c>
      <c r="S130" s="1" t="s">
        <v>141</v>
      </c>
      <c r="T130" s="7">
        <f>SUM(L124:L130)</f>
        <v>1131</v>
      </c>
      <c r="U130" s="10">
        <f>T130/L146</f>
        <v>0.24868073878627969</v>
      </c>
      <c r="V130" s="7">
        <f>SUM(N124:N130)</f>
        <v>1577</v>
      </c>
      <c r="W130" s="8">
        <f>V130/N146</f>
        <v>0.32269285860446084</v>
      </c>
      <c r="X130" s="7">
        <f>SUM(P124:P130)</f>
        <v>2708</v>
      </c>
      <c r="Y130" s="11">
        <f>X130/P146</f>
        <v>0.2870164281928988</v>
      </c>
    </row>
    <row r="131" spans="11:25" x14ac:dyDescent="0.15">
      <c r="K131" s="1" t="s">
        <v>117</v>
      </c>
      <c r="L131" s="7">
        <f>地区別5歳毎!P62</f>
        <v>417</v>
      </c>
      <c r="M131" s="10">
        <f>L131/L146</f>
        <v>9.1688654353562007E-2</v>
      </c>
      <c r="N131" s="7">
        <f>地区別5歳毎!P63</f>
        <v>387</v>
      </c>
      <c r="O131" s="8">
        <f>N131/N146</f>
        <v>7.918968692449356E-2</v>
      </c>
      <c r="P131" s="7">
        <f t="shared" si="4"/>
        <v>804</v>
      </c>
      <c r="Q131" s="11">
        <f>P131/P146</f>
        <v>8.5214626391096976E-2</v>
      </c>
      <c r="S131" s="1" t="s">
        <v>142</v>
      </c>
      <c r="T131" s="7">
        <f>SUM(L124:L131)</f>
        <v>1548</v>
      </c>
      <c r="U131" s="10">
        <f>T131/L146</f>
        <v>0.34036939313984171</v>
      </c>
      <c r="V131" s="7">
        <f>SUM(N124:N131)</f>
        <v>1964</v>
      </c>
      <c r="W131" s="8">
        <f>V131/N146</f>
        <v>0.40188254552895436</v>
      </c>
      <c r="X131" s="7">
        <f>SUM(P124:P131)</f>
        <v>3512</v>
      </c>
      <c r="Y131" s="11">
        <f>X131/P146</f>
        <v>0.37223105458399575</v>
      </c>
    </row>
    <row r="132" spans="11:25" x14ac:dyDescent="0.15">
      <c r="K132" s="1" t="s">
        <v>118</v>
      </c>
      <c r="L132" s="7">
        <f>地区別5歳毎!O62</f>
        <v>367</v>
      </c>
      <c r="M132" s="10">
        <f>L132/L146</f>
        <v>8.06948109058927E-2</v>
      </c>
      <c r="N132" s="7">
        <f>地区別5歳毎!O63</f>
        <v>428</v>
      </c>
      <c r="O132" s="8">
        <f>N132/N146</f>
        <v>8.7579291999181505E-2</v>
      </c>
      <c r="P132" s="7">
        <f t="shared" si="4"/>
        <v>795</v>
      </c>
      <c r="Q132" s="11">
        <f>P132/P146</f>
        <v>8.4260731319554846E-2</v>
      </c>
      <c r="S132" s="1" t="s">
        <v>143</v>
      </c>
      <c r="T132" s="7">
        <f>SUM(L124:L132)</f>
        <v>1915</v>
      </c>
      <c r="U132" s="10">
        <f>T132/L146</f>
        <v>0.42106420404573441</v>
      </c>
      <c r="V132" s="7">
        <f>SUM(N124:N132)</f>
        <v>2392</v>
      </c>
      <c r="W132" s="8">
        <f>V132/N146</f>
        <v>0.48946183752813588</v>
      </c>
      <c r="X132" s="7">
        <f>SUM(P124:P132)</f>
        <v>4307</v>
      </c>
      <c r="Y132" s="11">
        <f>X132/P146</f>
        <v>0.45649178590355061</v>
      </c>
    </row>
    <row r="133" spans="11:25" x14ac:dyDescent="0.15">
      <c r="K133" s="1" t="s">
        <v>119</v>
      </c>
      <c r="L133" s="7">
        <f>地区別5歳毎!N62</f>
        <v>326</v>
      </c>
      <c r="M133" s="10">
        <f>L133/L146</f>
        <v>7.1679859278803867E-2</v>
      </c>
      <c r="N133" s="7">
        <f>地区別5歳毎!N63</f>
        <v>315</v>
      </c>
      <c r="O133" s="8">
        <f>N133/N146</f>
        <v>6.4456721915285453E-2</v>
      </c>
      <c r="P133" s="7">
        <f t="shared" si="4"/>
        <v>641</v>
      </c>
      <c r="Q133" s="11">
        <f>P133/P146</f>
        <v>6.7938526762056167E-2</v>
      </c>
      <c r="S133" s="1" t="s">
        <v>144</v>
      </c>
      <c r="T133" s="7">
        <f>SUM(L124:L133)</f>
        <v>2241</v>
      </c>
      <c r="U133" s="10">
        <f>T133/L146</f>
        <v>0.49274406332453824</v>
      </c>
      <c r="V133" s="7">
        <f>SUM(N124:N133)</f>
        <v>2707</v>
      </c>
      <c r="W133" s="8">
        <f>V133/N146</f>
        <v>0.55391855944342128</v>
      </c>
      <c r="X133" s="7">
        <f>SUM(P124:P133)</f>
        <v>4948</v>
      </c>
      <c r="Y133" s="11">
        <f>X133/P146</f>
        <v>0.5244303126656068</v>
      </c>
    </row>
    <row r="134" spans="11:25" x14ac:dyDescent="0.15">
      <c r="K134" s="1" t="s">
        <v>120</v>
      </c>
      <c r="L134" s="7">
        <f>地区別5歳毎!M62</f>
        <v>282</v>
      </c>
      <c r="M134" s="10">
        <f>L134/L146</f>
        <v>6.2005277044854881E-2</v>
      </c>
      <c r="N134" s="7">
        <f>地区別5歳毎!M63</f>
        <v>267</v>
      </c>
      <c r="O134" s="8">
        <f>N134/N146</f>
        <v>5.4634745242480048E-2</v>
      </c>
      <c r="P134" s="7">
        <f t="shared" si="4"/>
        <v>549</v>
      </c>
      <c r="Q134" s="11">
        <f>P134/P146</f>
        <v>5.8187599364069954E-2</v>
      </c>
      <c r="S134" s="1" t="s">
        <v>145</v>
      </c>
      <c r="T134" s="7">
        <f>SUM(L124:L134)</f>
        <v>2523</v>
      </c>
      <c r="U134" s="10">
        <f>T134/L146</f>
        <v>0.55474934036939316</v>
      </c>
      <c r="V134" s="7">
        <f>SUM(N124:N134)</f>
        <v>2974</v>
      </c>
      <c r="W134" s="8">
        <f>V134/N146</f>
        <v>0.60855330468590141</v>
      </c>
      <c r="X134" s="7">
        <f>SUM(P124:P134)</f>
        <v>5497</v>
      </c>
      <c r="Y134" s="11">
        <f>X134/P146</f>
        <v>0.58261791202967672</v>
      </c>
    </row>
    <row r="135" spans="11:25" x14ac:dyDescent="0.15">
      <c r="K135" s="1" t="s">
        <v>121</v>
      </c>
      <c r="L135" s="7">
        <f>地区別5歳毎!L62</f>
        <v>290</v>
      </c>
      <c r="M135" s="10">
        <f>L135/L146</f>
        <v>6.3764291996481967E-2</v>
      </c>
      <c r="N135" s="7">
        <f>地区別5歳毎!L63</f>
        <v>292</v>
      </c>
      <c r="O135" s="8">
        <f>N135/N146</f>
        <v>5.9750358092899532E-2</v>
      </c>
      <c r="P135" s="7">
        <f t="shared" si="4"/>
        <v>582</v>
      </c>
      <c r="Q135" s="11">
        <f>P135/P146</f>
        <v>6.1685214626391094E-2</v>
      </c>
      <c r="S135" s="1" t="s">
        <v>146</v>
      </c>
      <c r="T135" s="7">
        <f>SUM(L124:L135)</f>
        <v>2813</v>
      </c>
      <c r="U135" s="10">
        <f>T135/L146</f>
        <v>0.61851363236587509</v>
      </c>
      <c r="V135" s="7">
        <f>SUM(N124:N135)</f>
        <v>3266</v>
      </c>
      <c r="W135" s="8">
        <f>V135/N146</f>
        <v>0.66830366277880093</v>
      </c>
      <c r="X135" s="7">
        <f>SUM(P124:P135)</f>
        <v>6079</v>
      </c>
      <c r="Y135" s="11">
        <f>X135/P146</f>
        <v>0.64430312665606781</v>
      </c>
    </row>
    <row r="136" spans="11:25" x14ac:dyDescent="0.15">
      <c r="K136" s="1" t="s">
        <v>122</v>
      </c>
      <c r="L136" s="7">
        <f>地区別5歳毎!K62</f>
        <v>252</v>
      </c>
      <c r="M136" s="10">
        <f>L136/L146</f>
        <v>5.5408970976253295E-2</v>
      </c>
      <c r="N136" s="7">
        <f>地区別5歳毎!K63</f>
        <v>272</v>
      </c>
      <c r="O136" s="8">
        <f>N136/N146</f>
        <v>5.5657867812563946E-2</v>
      </c>
      <c r="P136" s="7">
        <f t="shared" si="4"/>
        <v>524</v>
      </c>
      <c r="Q136" s="11">
        <f>P136/P146</f>
        <v>5.5537890832008482E-2</v>
      </c>
      <c r="S136" s="1" t="s">
        <v>103</v>
      </c>
      <c r="T136" s="7">
        <f>SUM(L136:L144)</f>
        <v>1735</v>
      </c>
      <c r="U136" s="10">
        <f>T136/L146</f>
        <v>0.38148636763412491</v>
      </c>
      <c r="V136" s="7">
        <f>SUM(N136:N144)</f>
        <v>1621</v>
      </c>
      <c r="W136" s="8">
        <f>V136/N146</f>
        <v>0.33169633722119912</v>
      </c>
      <c r="X136" s="7">
        <f>SUM(P136:P144)</f>
        <v>3356</v>
      </c>
      <c r="Y136" s="11">
        <f>X136/P146</f>
        <v>0.35569687334393219</v>
      </c>
    </row>
    <row r="137" spans="11:25" x14ac:dyDescent="0.15">
      <c r="K137" s="1" t="s">
        <v>123</v>
      </c>
      <c r="L137" s="7">
        <f>地区別5歳毎!J62</f>
        <v>223</v>
      </c>
      <c r="M137" s="10">
        <f>L137/L146</f>
        <v>4.9032541776605099E-2</v>
      </c>
      <c r="N137" s="7">
        <f>地区別5歳毎!J63</f>
        <v>208</v>
      </c>
      <c r="O137" s="8">
        <f>N137/N146</f>
        <v>4.2561898915490073E-2</v>
      </c>
      <c r="P137" s="7">
        <f t="shared" si="4"/>
        <v>431</v>
      </c>
      <c r="Q137" s="11">
        <f>P137/P146</f>
        <v>4.5680975092739801E-2</v>
      </c>
      <c r="S137" s="1" t="s">
        <v>104</v>
      </c>
      <c r="T137" s="7">
        <f>SUM(L137:L144)</f>
        <v>1483</v>
      </c>
      <c r="U137" s="10">
        <f>T137/L146</f>
        <v>0.32607739665787161</v>
      </c>
      <c r="V137" s="7">
        <f>SUM(N137:N144)</f>
        <v>1349</v>
      </c>
      <c r="W137" s="8">
        <f>V137/N146</f>
        <v>0.27603846940863513</v>
      </c>
      <c r="X137" s="7">
        <f>SUM(P137:P144)</f>
        <v>2832</v>
      </c>
      <c r="Y137" s="11">
        <f>X137/P146</f>
        <v>0.30015898251192369</v>
      </c>
    </row>
    <row r="138" spans="11:25" x14ac:dyDescent="0.15">
      <c r="K138" s="1" t="s">
        <v>124</v>
      </c>
      <c r="L138" s="7">
        <f>地区別5歳毎!I62</f>
        <v>167</v>
      </c>
      <c r="M138" s="10">
        <f>L138/L146</f>
        <v>3.6719437115215477E-2</v>
      </c>
      <c r="N138" s="7">
        <f>地区別5歳毎!I63</f>
        <v>187</v>
      </c>
      <c r="O138" s="8">
        <f>N138/N146</f>
        <v>3.8264784121137714E-2</v>
      </c>
      <c r="P138" s="7">
        <f t="shared" si="4"/>
        <v>354</v>
      </c>
      <c r="Q138" s="11">
        <f>P138/P146</f>
        <v>3.7519872813990461E-2</v>
      </c>
      <c r="S138" s="1" t="s">
        <v>105</v>
      </c>
      <c r="T138" s="7">
        <f>SUM(L138:L144)</f>
        <v>1260</v>
      </c>
      <c r="U138" s="10">
        <f>T138/L146</f>
        <v>0.27704485488126651</v>
      </c>
      <c r="V138" s="7">
        <f>SUM(N138:N144)</f>
        <v>1141</v>
      </c>
      <c r="W138" s="8">
        <f>V138/N146</f>
        <v>0.23347657049314507</v>
      </c>
      <c r="X138" s="7">
        <f>SUM(P138:P144)</f>
        <v>2401</v>
      </c>
      <c r="Y138" s="11">
        <f>X138/P146</f>
        <v>0.25447800741918392</v>
      </c>
    </row>
    <row r="139" spans="11:25" x14ac:dyDescent="0.15">
      <c r="K139" s="1" t="s">
        <v>125</v>
      </c>
      <c r="L139" s="7">
        <f>地区別5歳毎!H62</f>
        <v>171</v>
      </c>
      <c r="M139" s="10">
        <f>L139/L146</f>
        <v>3.7598944591029027E-2</v>
      </c>
      <c r="N139" s="7">
        <f>地区別5歳毎!H63</f>
        <v>135</v>
      </c>
      <c r="O139" s="8">
        <f>N139/N146</f>
        <v>2.7624309392265192E-2</v>
      </c>
      <c r="P139" s="7">
        <f t="shared" si="4"/>
        <v>306</v>
      </c>
      <c r="Q139" s="11">
        <f>P139/P146</f>
        <v>3.2432432432432434E-2</v>
      </c>
      <c r="S139" s="1" t="s">
        <v>106</v>
      </c>
      <c r="T139" s="7">
        <f>SUM(L139:L144)</f>
        <v>1093</v>
      </c>
      <c r="U139" s="10">
        <f>T139/L146</f>
        <v>0.24032541776605101</v>
      </c>
      <c r="V139" s="7">
        <f>SUM(N139:N144)</f>
        <v>954</v>
      </c>
      <c r="W139" s="8">
        <f>V139/N146</f>
        <v>0.19521178637200737</v>
      </c>
      <c r="X139" s="7">
        <f>SUM(P139:P144)</f>
        <v>2047</v>
      </c>
      <c r="Y139" s="11">
        <f>X139/P146</f>
        <v>0.21695813460519342</v>
      </c>
    </row>
    <row r="140" spans="11:25" x14ac:dyDescent="0.15">
      <c r="K140" s="1" t="s">
        <v>126</v>
      </c>
      <c r="L140" s="7">
        <f>地区別5歳毎!G62</f>
        <v>159</v>
      </c>
      <c r="M140" s="10">
        <f>L140/L146</f>
        <v>3.4960422163588391E-2</v>
      </c>
      <c r="N140" s="7">
        <f>地区別5歳毎!G63</f>
        <v>159</v>
      </c>
      <c r="O140" s="8">
        <f>N140/N146</f>
        <v>3.2535297728667895E-2</v>
      </c>
      <c r="P140" s="7">
        <f t="shared" si="4"/>
        <v>318</v>
      </c>
      <c r="Q140" s="11">
        <f>P140/P146</f>
        <v>3.3704292527821943E-2</v>
      </c>
      <c r="S140" s="1" t="s">
        <v>107</v>
      </c>
      <c r="T140" s="7">
        <f>SUM(L140:L144)</f>
        <v>922</v>
      </c>
      <c r="U140" s="10">
        <f>T140/L146</f>
        <v>0.20272647317502199</v>
      </c>
      <c r="V140" s="7">
        <f>SUM(N140:N144)</f>
        <v>819</v>
      </c>
      <c r="W140" s="8">
        <f>V140/N146</f>
        <v>0.16758747697974216</v>
      </c>
      <c r="X140" s="7">
        <f>SUM(P140:P144)</f>
        <v>1741</v>
      </c>
      <c r="Y140" s="11">
        <f>X140/P146</f>
        <v>0.18452570217276099</v>
      </c>
    </row>
    <row r="141" spans="11:25" x14ac:dyDescent="0.15">
      <c r="K141" s="1" t="s">
        <v>127</v>
      </c>
      <c r="L141" s="7">
        <f>地区別5歳毎!F62</f>
        <v>208</v>
      </c>
      <c r="M141" s="10">
        <f>L141/L146</f>
        <v>4.5734388742304309E-2</v>
      </c>
      <c r="N141" s="7">
        <f>地区別5歳毎!F63</f>
        <v>171</v>
      </c>
      <c r="O141" s="8">
        <f>N141/N146</f>
        <v>3.4990791896869246E-2</v>
      </c>
      <c r="P141" s="7">
        <f t="shared" si="4"/>
        <v>379</v>
      </c>
      <c r="Q141" s="11">
        <f>P141/P146</f>
        <v>4.0169581346051933E-2</v>
      </c>
      <c r="S141" s="1" t="s">
        <v>108</v>
      </c>
      <c r="T141" s="7">
        <f>SUM(L141:L144)</f>
        <v>763</v>
      </c>
      <c r="U141" s="10">
        <f>T141/L146</f>
        <v>0.1677660510114336</v>
      </c>
      <c r="V141" s="7">
        <f>SUM(N141:N144)</f>
        <v>660</v>
      </c>
      <c r="W141" s="8">
        <f>V141/N146</f>
        <v>0.13505217925107427</v>
      </c>
      <c r="X141" s="7">
        <f>SUM(P141:P144)</f>
        <v>1423</v>
      </c>
      <c r="Y141" s="11">
        <f>X141/P146</f>
        <v>0.15082140964493906</v>
      </c>
    </row>
    <row r="142" spans="11:25" x14ac:dyDescent="0.15">
      <c r="K142" s="1" t="s">
        <v>128</v>
      </c>
      <c r="L142" s="7">
        <f>地区別5歳毎!E62</f>
        <v>222</v>
      </c>
      <c r="M142" s="10">
        <f>L142/L146</f>
        <v>4.8812664907651716E-2</v>
      </c>
      <c r="N142" s="7">
        <f>地区別5歳毎!E63</f>
        <v>196</v>
      </c>
      <c r="O142" s="8">
        <f>N142/N146</f>
        <v>4.0106404747288722E-2</v>
      </c>
      <c r="P142" s="7">
        <f t="shared" si="4"/>
        <v>418</v>
      </c>
      <c r="Q142" s="11">
        <f>P142/P146</f>
        <v>4.430312665606783E-2</v>
      </c>
      <c r="S142" s="1" t="s">
        <v>109</v>
      </c>
      <c r="T142" s="7">
        <f>SUM(L142:L144)</f>
        <v>555</v>
      </c>
      <c r="U142" s="10">
        <f>T142/L146</f>
        <v>0.12203166226912929</v>
      </c>
      <c r="V142" s="7">
        <f>SUM(N142:N144)</f>
        <v>489</v>
      </c>
      <c r="W142" s="8">
        <f>V142/N146</f>
        <v>0.10006138735420503</v>
      </c>
      <c r="X142" s="7">
        <f>SUM(P142:P144)</f>
        <v>1044</v>
      </c>
      <c r="Y142" s="11">
        <f>X142/P146</f>
        <v>0.11065182829888712</v>
      </c>
    </row>
    <row r="143" spans="11:25" x14ac:dyDescent="0.15">
      <c r="K143" s="1" t="s">
        <v>129</v>
      </c>
      <c r="L143" s="7">
        <f>地区別5歳毎!D62</f>
        <v>190</v>
      </c>
      <c r="M143" s="10">
        <f>L143/L146</f>
        <v>4.1776605101143359E-2</v>
      </c>
      <c r="N143" s="7">
        <f>地区別5歳毎!D63</f>
        <v>167</v>
      </c>
      <c r="O143" s="8">
        <f>N143/N146</f>
        <v>3.4172293840802129E-2</v>
      </c>
      <c r="P143" s="7">
        <f t="shared" si="4"/>
        <v>357</v>
      </c>
      <c r="Q143" s="11">
        <f>P143/P146</f>
        <v>3.783783783783784E-2</v>
      </c>
      <c r="S143" s="1" t="s">
        <v>3</v>
      </c>
      <c r="T143" s="7">
        <f>SUM(L143:L144)</f>
        <v>333</v>
      </c>
      <c r="U143" s="10">
        <f>T143/L146</f>
        <v>7.3218997361477578E-2</v>
      </c>
      <c r="V143" s="7">
        <f>SUM(N143:N144)</f>
        <v>293</v>
      </c>
      <c r="W143" s="8">
        <f>V143/N146</f>
        <v>5.9954982606916306E-2</v>
      </c>
      <c r="X143" s="7">
        <f>SUM(P143:P144)</f>
        <v>626</v>
      </c>
      <c r="Y143" s="11">
        <f>X143/P146</f>
        <v>6.6348701642819294E-2</v>
      </c>
    </row>
    <row r="144" spans="11:25" x14ac:dyDescent="0.15">
      <c r="K144" s="1" t="s">
        <v>130</v>
      </c>
      <c r="L144" s="7">
        <f>地区別5歳毎!C62</f>
        <v>143</v>
      </c>
      <c r="M144" s="10">
        <f>L144/L146</f>
        <v>3.1442392260334212E-2</v>
      </c>
      <c r="N144" s="7">
        <f>地区別5歳毎!C63</f>
        <v>126</v>
      </c>
      <c r="O144" s="8">
        <f>N144/N146</f>
        <v>2.5782688766114181E-2</v>
      </c>
      <c r="P144" s="7">
        <f t="shared" si="4"/>
        <v>269</v>
      </c>
      <c r="Q144" s="11">
        <f>P144/P146</f>
        <v>2.851086380498145E-2</v>
      </c>
      <c r="S144" s="1" t="s">
        <v>110</v>
      </c>
      <c r="T144" s="7">
        <f>SUM(L144:L144)</f>
        <v>143</v>
      </c>
      <c r="U144" s="10">
        <f>T144/L146</f>
        <v>3.1442392260334212E-2</v>
      </c>
      <c r="V144" s="7">
        <f>SUM(N144:N144)</f>
        <v>126</v>
      </c>
      <c r="W144" s="8">
        <f>V144/N146</f>
        <v>2.5782688766114181E-2</v>
      </c>
      <c r="X144" s="7">
        <f>SUM(P144:P144)</f>
        <v>269</v>
      </c>
      <c r="Y144" s="11">
        <f>X144/P146</f>
        <v>2.851086380498145E-2</v>
      </c>
    </row>
    <row r="145" spans="2:25" x14ac:dyDescent="0.15">
      <c r="K145" s="1"/>
    </row>
    <row r="146" spans="2:25" x14ac:dyDescent="0.15">
      <c r="K146" s="1"/>
      <c r="L146" s="7">
        <f>SUM(L124:L144)</f>
        <v>4548</v>
      </c>
      <c r="M146" s="6"/>
      <c r="N146" s="7">
        <f>SUM(N124:N144)</f>
        <v>4887</v>
      </c>
      <c r="O146" s="2"/>
      <c r="P146" s="7">
        <f>SUM(P124:P144)</f>
        <v>9435</v>
      </c>
      <c r="Q146" s="2"/>
    </row>
    <row r="151" spans="2:25" x14ac:dyDescent="0.15">
      <c r="B151" s="12" t="s">
        <v>29</v>
      </c>
      <c r="M151" s="12" t="s">
        <v>29</v>
      </c>
    </row>
    <row r="152" spans="2:25" x14ac:dyDescent="0.15">
      <c r="K152" s="1"/>
      <c r="P152" t="s">
        <v>102</v>
      </c>
      <c r="X152" t="s">
        <v>102</v>
      </c>
    </row>
    <row r="153" spans="2:25" x14ac:dyDescent="0.15">
      <c r="K153" s="1"/>
      <c r="L153" s="6" t="s">
        <v>96</v>
      </c>
      <c r="M153" s="9" t="s">
        <v>97</v>
      </c>
      <c r="N153" s="6" t="s">
        <v>98</v>
      </c>
      <c r="O153" s="3" t="s">
        <v>99</v>
      </c>
      <c r="P153" s="2" t="s">
        <v>100</v>
      </c>
      <c r="Q153" s="4" t="s">
        <v>101</v>
      </c>
      <c r="S153" s="1"/>
      <c r="T153" s="6" t="s">
        <v>96</v>
      </c>
      <c r="U153" s="9" t="s">
        <v>97</v>
      </c>
      <c r="V153" s="6" t="s">
        <v>98</v>
      </c>
      <c r="W153" s="3" t="s">
        <v>99</v>
      </c>
      <c r="X153" s="2" t="s">
        <v>100</v>
      </c>
      <c r="Y153" s="4" t="s">
        <v>101</v>
      </c>
    </row>
    <row r="154" spans="2:25" x14ac:dyDescent="0.15">
      <c r="K154" s="1" t="s">
        <v>17</v>
      </c>
      <c r="L154" s="7">
        <f>地区別5歳毎!W65</f>
        <v>1</v>
      </c>
      <c r="M154" s="10">
        <f>L154/L176</f>
        <v>4.7801147227533459E-4</v>
      </c>
      <c r="N154" s="7">
        <f>地区別5歳毎!W66</f>
        <v>5</v>
      </c>
      <c r="O154" s="8">
        <f>N154/N176</f>
        <v>2.011263073209976E-3</v>
      </c>
      <c r="P154" s="7">
        <f t="shared" ref="P154:P174" si="5">L154+N154</f>
        <v>6</v>
      </c>
      <c r="Q154" s="11">
        <f>P154/P176</f>
        <v>1.3106159895150721E-3</v>
      </c>
      <c r="S154" s="1" t="s">
        <v>1</v>
      </c>
      <c r="T154" s="7">
        <f>SUM(L154:L154)</f>
        <v>1</v>
      </c>
      <c r="U154" s="10">
        <f>T154/L176</f>
        <v>4.7801147227533459E-4</v>
      </c>
      <c r="V154" s="7">
        <f>SUM(N154:N154)</f>
        <v>5</v>
      </c>
      <c r="W154" s="8">
        <f>V154/N176</f>
        <v>2.011263073209976E-3</v>
      </c>
      <c r="X154" s="7">
        <f>SUM(P154:P154)</f>
        <v>6</v>
      </c>
      <c r="Y154" s="11">
        <f>X154/P176</f>
        <v>1.3106159895150721E-3</v>
      </c>
    </row>
    <row r="155" spans="2:25" x14ac:dyDescent="0.15">
      <c r="K155" s="1" t="s">
        <v>111</v>
      </c>
      <c r="L155" s="7">
        <f>地区別5歳毎!V65</f>
        <v>11</v>
      </c>
      <c r="M155" s="10">
        <f>L155/L176</f>
        <v>5.2581261950286808E-3</v>
      </c>
      <c r="N155" s="7">
        <f>地区別5歳毎!V66</f>
        <v>44</v>
      </c>
      <c r="O155" s="8">
        <f>N155/N176</f>
        <v>1.7699115044247787E-2</v>
      </c>
      <c r="P155" s="7">
        <f t="shared" si="5"/>
        <v>55</v>
      </c>
      <c r="Q155" s="11">
        <f>P155/P176</f>
        <v>1.2013979903888162E-2</v>
      </c>
      <c r="S155" s="1" t="s">
        <v>136</v>
      </c>
      <c r="T155" s="7">
        <f>SUM(L154:L155)</f>
        <v>12</v>
      </c>
      <c r="U155" s="10">
        <f>T155/L176</f>
        <v>5.7361376673040155E-3</v>
      </c>
      <c r="V155" s="7">
        <f>SUM(N154:N155)</f>
        <v>49</v>
      </c>
      <c r="W155" s="8">
        <f>V155/N176</f>
        <v>1.9710378117457763E-2</v>
      </c>
      <c r="X155" s="7">
        <f>SUM(P154:P155)</f>
        <v>61</v>
      </c>
      <c r="Y155" s="11">
        <f>X155/P176</f>
        <v>1.3324595893403233E-2</v>
      </c>
    </row>
    <row r="156" spans="2:25" x14ac:dyDescent="0.15">
      <c r="K156" s="1" t="s">
        <v>112</v>
      </c>
      <c r="L156" s="7">
        <f>地区別5歳毎!U65</f>
        <v>29</v>
      </c>
      <c r="M156" s="10">
        <f>L156/L176</f>
        <v>1.3862332695984704E-2</v>
      </c>
      <c r="N156" s="7">
        <f>地区別5歳毎!U66</f>
        <v>127</v>
      </c>
      <c r="O156" s="8">
        <f>N156/N176</f>
        <v>5.108608205953339E-2</v>
      </c>
      <c r="P156" s="7">
        <f t="shared" si="5"/>
        <v>156</v>
      </c>
      <c r="Q156" s="11">
        <f>P156/P176</f>
        <v>3.4076015727391877E-2</v>
      </c>
      <c r="S156" s="1" t="s">
        <v>137</v>
      </c>
      <c r="T156" s="7">
        <f>SUM(L154:L156)</f>
        <v>41</v>
      </c>
      <c r="U156" s="10">
        <f>T156/L176</f>
        <v>1.9598470363288718E-2</v>
      </c>
      <c r="V156" s="7">
        <f>SUM(N154:N156)</f>
        <v>176</v>
      </c>
      <c r="W156" s="8">
        <f>V156/N176</f>
        <v>7.0796460176991149E-2</v>
      </c>
      <c r="X156" s="7">
        <f>SUM(P154:P156)</f>
        <v>217</v>
      </c>
      <c r="Y156" s="11">
        <f>X156/P176</f>
        <v>4.7400611620795105E-2</v>
      </c>
    </row>
    <row r="157" spans="2:25" x14ac:dyDescent="0.15">
      <c r="K157" s="1" t="s">
        <v>113</v>
      </c>
      <c r="L157" s="7">
        <f>地区別5歳毎!T65</f>
        <v>71</v>
      </c>
      <c r="M157" s="10">
        <f>L157/L176</f>
        <v>3.3938814531548754E-2</v>
      </c>
      <c r="N157" s="7">
        <f>地区別5歳毎!T66</f>
        <v>163</v>
      </c>
      <c r="O157" s="8">
        <f>N157/N176</f>
        <v>6.5567176186645218E-2</v>
      </c>
      <c r="P157" s="7">
        <f t="shared" si="5"/>
        <v>234</v>
      </c>
      <c r="Q157" s="11">
        <f>P157/P176</f>
        <v>5.1114023591087812E-2</v>
      </c>
      <c r="S157" s="1" t="s">
        <v>138</v>
      </c>
      <c r="T157" s="7">
        <f>SUM(L154:L157)</f>
        <v>112</v>
      </c>
      <c r="U157" s="10">
        <f>T157/L176</f>
        <v>5.3537284894837479E-2</v>
      </c>
      <c r="V157" s="7">
        <f>SUM(N154:N157)</f>
        <v>339</v>
      </c>
      <c r="W157" s="8">
        <f>V157/N176</f>
        <v>0.13636363636363635</v>
      </c>
      <c r="X157" s="7">
        <f>SUM(P154:P157)</f>
        <v>451</v>
      </c>
      <c r="Y157" s="11">
        <f>X157/P176</f>
        <v>9.8514635211882917E-2</v>
      </c>
    </row>
    <row r="158" spans="2:25" x14ac:dyDescent="0.15">
      <c r="K158" s="1" t="s">
        <v>114</v>
      </c>
      <c r="L158" s="7">
        <f>地区別5歳毎!S65</f>
        <v>82</v>
      </c>
      <c r="M158" s="10">
        <f>L158/L176</f>
        <v>3.9196940726577437E-2</v>
      </c>
      <c r="N158" s="7">
        <f>地区別5歳毎!S66</f>
        <v>144</v>
      </c>
      <c r="O158" s="8">
        <f>N158/N176</f>
        <v>5.7924376508447305E-2</v>
      </c>
      <c r="P158" s="7">
        <f t="shared" si="5"/>
        <v>226</v>
      </c>
      <c r="Q158" s="11">
        <f>P158/P176</f>
        <v>4.9366535605067714E-2</v>
      </c>
      <c r="S158" s="1" t="s">
        <v>139</v>
      </c>
      <c r="T158" s="7">
        <f>SUM(L154:L158)</f>
        <v>194</v>
      </c>
      <c r="U158" s="10">
        <f>T158/L176</f>
        <v>9.2734225621414909E-2</v>
      </c>
      <c r="V158" s="7">
        <f>SUM(N154:N158)</f>
        <v>483</v>
      </c>
      <c r="W158" s="8">
        <f>V158/N176</f>
        <v>0.19428801287208367</v>
      </c>
      <c r="X158" s="7">
        <f>SUM(P154:P158)</f>
        <v>677</v>
      </c>
      <c r="Y158" s="11">
        <f>X158/P176</f>
        <v>0.14788117081695062</v>
      </c>
    </row>
    <row r="159" spans="2:25" x14ac:dyDescent="0.15">
      <c r="K159" s="1" t="s">
        <v>115</v>
      </c>
      <c r="L159" s="7">
        <f>地区別5歳毎!R65</f>
        <v>134</v>
      </c>
      <c r="M159" s="10">
        <f>L159/L176</f>
        <v>6.4053537284894838E-2</v>
      </c>
      <c r="N159" s="7">
        <f>地区別5歳毎!R66</f>
        <v>159</v>
      </c>
      <c r="O159" s="8">
        <f>N159/N176</f>
        <v>6.3958165728077235E-2</v>
      </c>
      <c r="P159" s="7">
        <f t="shared" si="5"/>
        <v>293</v>
      </c>
      <c r="Q159" s="11">
        <f>P159/P176</f>
        <v>6.4001747487986024E-2</v>
      </c>
      <c r="S159" s="1" t="s">
        <v>140</v>
      </c>
      <c r="T159" s="7">
        <f>SUM(L154:L159)</f>
        <v>328</v>
      </c>
      <c r="U159" s="10">
        <f>T159/L176</f>
        <v>0.15678776290630975</v>
      </c>
      <c r="V159" s="7">
        <f>SUM(N154:N159)</f>
        <v>642</v>
      </c>
      <c r="W159" s="8">
        <f>V159/N176</f>
        <v>0.25824617860016091</v>
      </c>
      <c r="X159" s="7">
        <f>SUM(P154:P159)</f>
        <v>970</v>
      </c>
      <c r="Y159" s="11">
        <f>X159/P176</f>
        <v>0.21188291830493666</v>
      </c>
    </row>
    <row r="160" spans="2:25" x14ac:dyDescent="0.15">
      <c r="K160" s="1" t="s">
        <v>116</v>
      </c>
      <c r="L160" s="7">
        <f>地区別5歳毎!Q65</f>
        <v>206</v>
      </c>
      <c r="M160" s="10">
        <f>L160/L176</f>
        <v>9.8470363288718929E-2</v>
      </c>
      <c r="N160" s="7">
        <f>地区別5歳毎!Q66</f>
        <v>252</v>
      </c>
      <c r="O160" s="8">
        <f>N160/N176</f>
        <v>0.10136765888978279</v>
      </c>
      <c r="P160" s="7">
        <f t="shared" si="5"/>
        <v>458</v>
      </c>
      <c r="Q160" s="11">
        <f>P160/P176</f>
        <v>0.1000436871996505</v>
      </c>
      <c r="S160" s="1" t="s">
        <v>141</v>
      </c>
      <c r="T160" s="7">
        <f>SUM(L154:L160)</f>
        <v>534</v>
      </c>
      <c r="U160" s="10">
        <f>T160/L176</f>
        <v>0.25525812619502869</v>
      </c>
      <c r="V160" s="7">
        <f>SUM(N154:N160)</f>
        <v>894</v>
      </c>
      <c r="W160" s="8">
        <f>V160/N176</f>
        <v>0.35961383748994369</v>
      </c>
      <c r="X160" s="7">
        <f>SUM(P154:P160)</f>
        <v>1428</v>
      </c>
      <c r="Y160" s="11">
        <f>X160/P176</f>
        <v>0.31192660550458717</v>
      </c>
    </row>
    <row r="161" spans="11:25" x14ac:dyDescent="0.15">
      <c r="K161" s="1" t="s">
        <v>117</v>
      </c>
      <c r="L161" s="7">
        <f>地区別5歳毎!P65</f>
        <v>236</v>
      </c>
      <c r="M161" s="10">
        <f>L161/L176</f>
        <v>0.11281070745697896</v>
      </c>
      <c r="N161" s="7">
        <f>地区別5歳毎!P66</f>
        <v>246</v>
      </c>
      <c r="O161" s="8">
        <f>N161/N176</f>
        <v>9.8954143201930814E-2</v>
      </c>
      <c r="P161" s="7">
        <f t="shared" si="5"/>
        <v>482</v>
      </c>
      <c r="Q161" s="11">
        <f>P161/P176</f>
        <v>0.1052861511577108</v>
      </c>
      <c r="S161" s="1" t="s">
        <v>142</v>
      </c>
      <c r="T161" s="7">
        <f>SUM(L154:L161)</f>
        <v>770</v>
      </c>
      <c r="U161" s="10">
        <f>T161/L176</f>
        <v>0.36806883365200765</v>
      </c>
      <c r="V161" s="7">
        <f>SUM(N154:N161)</f>
        <v>1140</v>
      </c>
      <c r="W161" s="8">
        <f>V161/N176</f>
        <v>0.45856798069187449</v>
      </c>
      <c r="X161" s="7">
        <f>SUM(P154:P161)</f>
        <v>1910</v>
      </c>
      <c r="Y161" s="11">
        <f>X161/P176</f>
        <v>0.41721275666229796</v>
      </c>
    </row>
    <row r="162" spans="11:25" x14ac:dyDescent="0.15">
      <c r="K162" s="1" t="s">
        <v>118</v>
      </c>
      <c r="L162" s="7">
        <f>地区別5歳毎!O65</f>
        <v>224</v>
      </c>
      <c r="M162" s="10">
        <f>L162/L176</f>
        <v>0.10707456978967496</v>
      </c>
      <c r="N162" s="7">
        <f>地区別5歳毎!O66</f>
        <v>236</v>
      </c>
      <c r="O162" s="8">
        <f>N162/N176</f>
        <v>9.4931617055510856E-2</v>
      </c>
      <c r="P162" s="7">
        <f t="shared" si="5"/>
        <v>460</v>
      </c>
      <c r="Q162" s="11">
        <f>P162/P176</f>
        <v>0.10048055919615553</v>
      </c>
      <c r="S162" s="1" t="s">
        <v>143</v>
      </c>
      <c r="T162" s="7">
        <f>SUM(L154:L162)</f>
        <v>994</v>
      </c>
      <c r="U162" s="10">
        <f>T162/L176</f>
        <v>0.4751434034416826</v>
      </c>
      <c r="V162" s="7">
        <f>SUM(N154:N162)</f>
        <v>1376</v>
      </c>
      <c r="W162" s="8">
        <f>V162/N176</f>
        <v>0.55349959774738533</v>
      </c>
      <c r="X162" s="7">
        <f>SUM(P154:P162)</f>
        <v>2370</v>
      </c>
      <c r="Y162" s="11">
        <f>X162/P176</f>
        <v>0.51769331585845346</v>
      </c>
    </row>
    <row r="163" spans="11:25" x14ac:dyDescent="0.15">
      <c r="K163" s="1" t="s">
        <v>119</v>
      </c>
      <c r="L163" s="7">
        <f>地区別5歳毎!N65</f>
        <v>170</v>
      </c>
      <c r="M163" s="10">
        <f>L163/L176</f>
        <v>8.1261950286806883E-2</v>
      </c>
      <c r="N163" s="7">
        <f>地区別5歳毎!N66</f>
        <v>190</v>
      </c>
      <c r="O163" s="8">
        <f>N163/N176</f>
        <v>7.6427996781979077E-2</v>
      </c>
      <c r="P163" s="7">
        <f t="shared" si="5"/>
        <v>360</v>
      </c>
      <c r="Q163" s="11">
        <f>P163/P176</f>
        <v>7.8636959370904327E-2</v>
      </c>
      <c r="S163" s="1" t="s">
        <v>144</v>
      </c>
      <c r="T163" s="7">
        <f>SUM(L154:L163)</f>
        <v>1164</v>
      </c>
      <c r="U163" s="10">
        <f>T163/L176</f>
        <v>0.55640535372848954</v>
      </c>
      <c r="V163" s="7">
        <f>SUM(N154:N163)</f>
        <v>1566</v>
      </c>
      <c r="W163" s="8">
        <f>V163/N176</f>
        <v>0.62992759452936442</v>
      </c>
      <c r="X163" s="7">
        <f>SUM(P154:P163)</f>
        <v>2730</v>
      </c>
      <c r="Y163" s="11">
        <f>X163/P176</f>
        <v>0.59633027522935778</v>
      </c>
    </row>
    <row r="164" spans="11:25" x14ac:dyDescent="0.15">
      <c r="K164" s="1" t="s">
        <v>120</v>
      </c>
      <c r="L164" s="7">
        <f>地区別5歳毎!M65</f>
        <v>124</v>
      </c>
      <c r="M164" s="10">
        <f>L164/L176</f>
        <v>5.9273422562141492E-2</v>
      </c>
      <c r="N164" s="7">
        <f>地区別5歳毎!M66</f>
        <v>145</v>
      </c>
      <c r="O164" s="8">
        <f>N164/N176</f>
        <v>5.8326629123089301E-2</v>
      </c>
      <c r="P164" s="7">
        <f t="shared" si="5"/>
        <v>269</v>
      </c>
      <c r="Q164" s="11">
        <f>P164/P176</f>
        <v>5.8759283529925731E-2</v>
      </c>
      <c r="S164" s="1" t="s">
        <v>145</v>
      </c>
      <c r="T164" s="7">
        <f>SUM(L154:L164)</f>
        <v>1288</v>
      </c>
      <c r="U164" s="10">
        <f>T164/L176</f>
        <v>0.61567877629063095</v>
      </c>
      <c r="V164" s="7">
        <f>SUM(N154:N164)</f>
        <v>1711</v>
      </c>
      <c r="W164" s="8">
        <f>V164/N176</f>
        <v>0.6882542236524537</v>
      </c>
      <c r="X164" s="7">
        <f>SUM(P154:P164)</f>
        <v>2999</v>
      </c>
      <c r="Y164" s="11">
        <f>X164/P176</f>
        <v>0.65508955875928354</v>
      </c>
    </row>
    <row r="165" spans="11:25" x14ac:dyDescent="0.15">
      <c r="K165" s="1" t="s">
        <v>121</v>
      </c>
      <c r="L165" s="7">
        <f>地区別5歳毎!L65</f>
        <v>126</v>
      </c>
      <c r="M165" s="10">
        <f>L165/L176</f>
        <v>6.022944550669216E-2</v>
      </c>
      <c r="N165" s="7">
        <f>地区別5歳毎!L66</f>
        <v>132</v>
      </c>
      <c r="O165" s="8">
        <f>N165/N176</f>
        <v>5.3097345132743362E-2</v>
      </c>
      <c r="P165" s="7">
        <f t="shared" si="5"/>
        <v>258</v>
      </c>
      <c r="Q165" s="11">
        <f>P165/P176</f>
        <v>5.6356487549148099E-2</v>
      </c>
      <c r="S165" s="1" t="s">
        <v>146</v>
      </c>
      <c r="T165" s="7">
        <f>SUM(L154:L165)</f>
        <v>1414</v>
      </c>
      <c r="U165" s="10">
        <f>T165/L176</f>
        <v>0.67590822179732313</v>
      </c>
      <c r="V165" s="7">
        <f>SUM(N154:N165)</f>
        <v>1843</v>
      </c>
      <c r="W165" s="8">
        <f>V165/N176</f>
        <v>0.74135156878519715</v>
      </c>
      <c r="X165" s="7">
        <f>SUM(P154:P165)</f>
        <v>3257</v>
      </c>
      <c r="Y165" s="11">
        <f>X165/P176</f>
        <v>0.71144604630843167</v>
      </c>
    </row>
    <row r="166" spans="11:25" x14ac:dyDescent="0.15">
      <c r="K166" s="1" t="s">
        <v>122</v>
      </c>
      <c r="L166" s="7">
        <f>地区別5歳毎!K65</f>
        <v>107</v>
      </c>
      <c r="M166" s="10">
        <f>L166/L176</f>
        <v>5.11472275334608E-2</v>
      </c>
      <c r="N166" s="7">
        <f>地区別5歳毎!K66</f>
        <v>94</v>
      </c>
      <c r="O166" s="8">
        <f>N166/N176</f>
        <v>3.781174577634755E-2</v>
      </c>
      <c r="P166" s="7">
        <f t="shared" si="5"/>
        <v>201</v>
      </c>
      <c r="Q166" s="11">
        <f>P166/P176</f>
        <v>4.3905635648754916E-2</v>
      </c>
      <c r="S166" s="1" t="s">
        <v>103</v>
      </c>
      <c r="T166" s="7">
        <f>SUM(L166:L174)</f>
        <v>678</v>
      </c>
      <c r="U166" s="10">
        <f>T166/L176</f>
        <v>0.32409177820267687</v>
      </c>
      <c r="V166" s="7">
        <f>SUM(N166:N174)</f>
        <v>643</v>
      </c>
      <c r="W166" s="8">
        <f>V166/N176</f>
        <v>0.25864843121480291</v>
      </c>
      <c r="X166" s="7">
        <f>SUM(P166:P174)</f>
        <v>1321</v>
      </c>
      <c r="Y166" s="11">
        <f>X166/P176</f>
        <v>0.28855395369156839</v>
      </c>
    </row>
    <row r="167" spans="11:25" x14ac:dyDescent="0.15">
      <c r="K167" s="1" t="s">
        <v>123</v>
      </c>
      <c r="L167" s="7">
        <f>地区別5歳毎!J65</f>
        <v>90</v>
      </c>
      <c r="M167" s="10">
        <f>L167/L176</f>
        <v>4.3021032504780114E-2</v>
      </c>
      <c r="N167" s="7">
        <f>地区別5歳毎!J66</f>
        <v>88</v>
      </c>
      <c r="O167" s="8">
        <f>N167/N176</f>
        <v>3.5398230088495575E-2</v>
      </c>
      <c r="P167" s="7">
        <f t="shared" si="5"/>
        <v>178</v>
      </c>
      <c r="Q167" s="11">
        <f>P167/P176</f>
        <v>3.8881607688947141E-2</v>
      </c>
      <c r="S167" s="1" t="s">
        <v>104</v>
      </c>
      <c r="T167" s="7">
        <f>SUM(L167:L174)</f>
        <v>571</v>
      </c>
      <c r="U167" s="10">
        <f>T167/L176</f>
        <v>0.27294455066921608</v>
      </c>
      <c r="V167" s="7">
        <f>SUM(N167:N174)</f>
        <v>549</v>
      </c>
      <c r="W167" s="8">
        <f>V167/N176</f>
        <v>0.22083668543845536</v>
      </c>
      <c r="X167" s="7">
        <f>SUM(P167:P174)</f>
        <v>1120</v>
      </c>
      <c r="Y167" s="11">
        <f>X167/P176</f>
        <v>0.24464831804281345</v>
      </c>
    </row>
    <row r="168" spans="11:25" x14ac:dyDescent="0.15">
      <c r="K168" s="1" t="s">
        <v>124</v>
      </c>
      <c r="L168" s="7">
        <f>地区別5歳毎!I65</f>
        <v>62</v>
      </c>
      <c r="M168" s="10">
        <f>L168/L176</f>
        <v>2.9636711281070746E-2</v>
      </c>
      <c r="N168" s="7">
        <f>地区別5歳毎!I66</f>
        <v>77</v>
      </c>
      <c r="O168" s="8">
        <f>N168/N176</f>
        <v>3.0973451327433628E-2</v>
      </c>
      <c r="P168" s="7">
        <f t="shared" si="5"/>
        <v>139</v>
      </c>
      <c r="Q168" s="11">
        <f>P168/P176</f>
        <v>3.036260375709917E-2</v>
      </c>
      <c r="S168" s="1" t="s">
        <v>105</v>
      </c>
      <c r="T168" s="7">
        <f>SUM(L168:L174)</f>
        <v>481</v>
      </c>
      <c r="U168" s="10">
        <f>T168/L176</f>
        <v>0.22992351816443596</v>
      </c>
      <c r="V168" s="7">
        <f>SUM(N168:N174)</f>
        <v>461</v>
      </c>
      <c r="W168" s="8">
        <f>V168/N176</f>
        <v>0.18543845534995979</v>
      </c>
      <c r="X168" s="7">
        <f>SUM(P168:P174)</f>
        <v>942</v>
      </c>
      <c r="Y168" s="11">
        <f>X168/P176</f>
        <v>0.20576671035386632</v>
      </c>
    </row>
    <row r="169" spans="11:25" x14ac:dyDescent="0.15">
      <c r="K169" s="1" t="s">
        <v>125</v>
      </c>
      <c r="L169" s="7">
        <f>地区別5歳毎!H65</f>
        <v>56</v>
      </c>
      <c r="M169" s="10">
        <f>L169/L176</f>
        <v>2.676864244741874E-2</v>
      </c>
      <c r="N169" s="7">
        <f>地区別5歳毎!H66</f>
        <v>67</v>
      </c>
      <c r="O169" s="8">
        <f>N169/N176</f>
        <v>2.6950925181013677E-2</v>
      </c>
      <c r="P169" s="7">
        <f t="shared" si="5"/>
        <v>123</v>
      </c>
      <c r="Q169" s="11">
        <f>P169/P176</f>
        <v>2.6867627785058978E-2</v>
      </c>
      <c r="S169" s="1" t="s">
        <v>106</v>
      </c>
      <c r="T169" s="7">
        <f>SUM(L169:L174)</f>
        <v>419</v>
      </c>
      <c r="U169" s="10">
        <f>T169/L176</f>
        <v>0.2002868068833652</v>
      </c>
      <c r="V169" s="7">
        <f>SUM(N169:N174)</f>
        <v>384</v>
      </c>
      <c r="W169" s="8">
        <f>V169/N176</f>
        <v>0.15446500402252614</v>
      </c>
      <c r="X169" s="7">
        <f>SUM(P169:P174)</f>
        <v>803</v>
      </c>
      <c r="Y169" s="11">
        <f>X169/P176</f>
        <v>0.17540410659676714</v>
      </c>
    </row>
    <row r="170" spans="11:25" x14ac:dyDescent="0.15">
      <c r="K170" s="1" t="s">
        <v>126</v>
      </c>
      <c r="L170" s="7">
        <f>地区別5歳毎!G65</f>
        <v>85</v>
      </c>
      <c r="M170" s="10">
        <f>L170/L176</f>
        <v>4.0630975143403442E-2</v>
      </c>
      <c r="N170" s="7">
        <f>地区別5歳毎!G66</f>
        <v>66</v>
      </c>
      <c r="O170" s="8">
        <f>N170/N176</f>
        <v>2.6548672566371681E-2</v>
      </c>
      <c r="P170" s="7">
        <f t="shared" si="5"/>
        <v>151</v>
      </c>
      <c r="Q170" s="11">
        <f>P170/P176</f>
        <v>3.2983835736129313E-2</v>
      </c>
      <c r="S170" s="1" t="s">
        <v>107</v>
      </c>
      <c r="T170" s="7">
        <f>SUM(L170:L174)</f>
        <v>363</v>
      </c>
      <c r="U170" s="10">
        <f>T170/L176</f>
        <v>0.17351816443594648</v>
      </c>
      <c r="V170" s="7">
        <f>SUM(N170:N174)</f>
        <v>317</v>
      </c>
      <c r="W170" s="8">
        <f>V170/N176</f>
        <v>0.12751407884151247</v>
      </c>
      <c r="X170" s="7">
        <f>SUM(P170:P174)</f>
        <v>680</v>
      </c>
      <c r="Y170" s="11">
        <f>X170/P176</f>
        <v>0.14853647881170817</v>
      </c>
    </row>
    <row r="171" spans="11:25" x14ac:dyDescent="0.15">
      <c r="K171" s="1" t="s">
        <v>127</v>
      </c>
      <c r="L171" s="7">
        <f>地区別5歳毎!F65</f>
        <v>80</v>
      </c>
      <c r="M171" s="10">
        <f>L171/L176</f>
        <v>3.8240917782026769E-2</v>
      </c>
      <c r="N171" s="7">
        <f>地区別5歳毎!F66</f>
        <v>83</v>
      </c>
      <c r="O171" s="8">
        <f>N171/N176</f>
        <v>3.3386967015285603E-2</v>
      </c>
      <c r="P171" s="7">
        <f t="shared" si="5"/>
        <v>163</v>
      </c>
      <c r="Q171" s="11">
        <f>P171/P176</f>
        <v>3.5605067715159457E-2</v>
      </c>
      <c r="S171" s="1" t="s">
        <v>108</v>
      </c>
      <c r="T171" s="7">
        <f>SUM(L171:L174)</f>
        <v>278</v>
      </c>
      <c r="U171" s="10">
        <f>T171/L176</f>
        <v>0.13288718929254303</v>
      </c>
      <c r="V171" s="7">
        <f>SUM(N171:N174)</f>
        <v>251</v>
      </c>
      <c r="W171" s="8">
        <f>V171/N176</f>
        <v>0.10096540627514079</v>
      </c>
      <c r="X171" s="7">
        <f>SUM(P171:P174)</f>
        <v>529</v>
      </c>
      <c r="Y171" s="11">
        <f>X171/P176</f>
        <v>0.11555264307557886</v>
      </c>
    </row>
    <row r="172" spans="11:25" x14ac:dyDescent="0.15">
      <c r="K172" s="1" t="s">
        <v>128</v>
      </c>
      <c r="L172" s="7">
        <f>地区別5歳毎!E65</f>
        <v>87</v>
      </c>
      <c r="M172" s="10">
        <f>L172/L176</f>
        <v>4.1586998087954109E-2</v>
      </c>
      <c r="N172" s="7">
        <f>地区別5歳毎!E66</f>
        <v>75</v>
      </c>
      <c r="O172" s="8">
        <f>N172/N176</f>
        <v>3.0168946098149636E-2</v>
      </c>
      <c r="P172" s="7">
        <f t="shared" si="5"/>
        <v>162</v>
      </c>
      <c r="Q172" s="11">
        <f>P172/P176</f>
        <v>3.5386631716906945E-2</v>
      </c>
      <c r="S172" s="1" t="s">
        <v>109</v>
      </c>
      <c r="T172" s="7">
        <f>SUM(L172:L174)</f>
        <v>198</v>
      </c>
      <c r="U172" s="10">
        <f>T172/L176</f>
        <v>9.4646271510516258E-2</v>
      </c>
      <c r="V172" s="7">
        <f>SUM(N172:N174)</f>
        <v>168</v>
      </c>
      <c r="W172" s="8">
        <f>V172/N176</f>
        <v>6.7578439259855183E-2</v>
      </c>
      <c r="X172" s="7">
        <f>SUM(P172:P174)</f>
        <v>366</v>
      </c>
      <c r="Y172" s="11">
        <f>X172/P176</f>
        <v>7.9947575360419396E-2</v>
      </c>
    </row>
    <row r="173" spans="11:25" x14ac:dyDescent="0.15">
      <c r="K173" s="1" t="s">
        <v>129</v>
      </c>
      <c r="L173" s="7">
        <f>地区別5歳毎!D65</f>
        <v>65</v>
      </c>
      <c r="M173" s="10">
        <f>L173/L176</f>
        <v>3.1070745697896751E-2</v>
      </c>
      <c r="N173" s="7">
        <f>地区別5歳毎!D66</f>
        <v>49</v>
      </c>
      <c r="O173" s="8">
        <f>N173/N176</f>
        <v>1.9710378117457763E-2</v>
      </c>
      <c r="P173" s="7">
        <f t="shared" si="5"/>
        <v>114</v>
      </c>
      <c r="Q173" s="11">
        <f>P173/P176</f>
        <v>2.4901703800786368E-2</v>
      </c>
      <c r="S173" s="1" t="s">
        <v>3</v>
      </c>
      <c r="T173" s="7">
        <f>SUM(L173:L174)</f>
        <v>111</v>
      </c>
      <c r="U173" s="10">
        <f>T173/L176</f>
        <v>5.3059273422562142E-2</v>
      </c>
      <c r="V173" s="7">
        <f>SUM(N173:N174)</f>
        <v>93</v>
      </c>
      <c r="W173" s="8">
        <f>V173/N176</f>
        <v>3.7409493161705554E-2</v>
      </c>
      <c r="X173" s="7">
        <f>SUM(P173:P174)</f>
        <v>204</v>
      </c>
      <c r="Y173" s="11">
        <f>X173/P176</f>
        <v>4.456094364351245E-2</v>
      </c>
    </row>
    <row r="174" spans="11:25" x14ac:dyDescent="0.15">
      <c r="K174" s="1" t="s">
        <v>130</v>
      </c>
      <c r="L174" s="7">
        <f>地区別5歳毎!C65</f>
        <v>46</v>
      </c>
      <c r="M174" s="10">
        <f>L174/L176</f>
        <v>2.1988527724665391E-2</v>
      </c>
      <c r="N174" s="7">
        <f>地区別5歳毎!C66</f>
        <v>44</v>
      </c>
      <c r="O174" s="8">
        <f>N174/N176</f>
        <v>1.7699115044247787E-2</v>
      </c>
      <c r="P174" s="7">
        <f t="shared" si="5"/>
        <v>90</v>
      </c>
      <c r="Q174" s="11">
        <f>P174/P176</f>
        <v>1.9659239842726082E-2</v>
      </c>
      <c r="S174" s="1" t="s">
        <v>110</v>
      </c>
      <c r="T174" s="7">
        <f>SUM(L174:L174)</f>
        <v>46</v>
      </c>
      <c r="U174" s="10">
        <f>T174/L176</f>
        <v>2.1988527724665391E-2</v>
      </c>
      <c r="V174" s="7">
        <f>SUM(N174:N174)</f>
        <v>44</v>
      </c>
      <c r="W174" s="8">
        <f>V174/N176</f>
        <v>1.7699115044247787E-2</v>
      </c>
      <c r="X174" s="7">
        <f>SUM(P174:P174)</f>
        <v>90</v>
      </c>
      <c r="Y174" s="11">
        <f>X174/P176</f>
        <v>1.9659239842726082E-2</v>
      </c>
    </row>
    <row r="175" spans="11:25" x14ac:dyDescent="0.15">
      <c r="K175" s="1"/>
    </row>
    <row r="176" spans="11:25" x14ac:dyDescent="0.15">
      <c r="K176" s="1"/>
      <c r="L176" s="7">
        <f>SUM(L154:L174)</f>
        <v>2092</v>
      </c>
      <c r="M176" s="6"/>
      <c r="N176" s="7">
        <f>SUM(N154:N174)</f>
        <v>2486</v>
      </c>
      <c r="O176" s="2"/>
      <c r="P176" s="7">
        <f>SUM(P154:P174)</f>
        <v>4578</v>
      </c>
      <c r="Q176" s="2"/>
    </row>
    <row r="181" spans="2:25" x14ac:dyDescent="0.15">
      <c r="B181" s="12" t="s">
        <v>135</v>
      </c>
      <c r="M181" s="12" t="s">
        <v>135</v>
      </c>
    </row>
    <row r="182" spans="2:25" x14ac:dyDescent="0.15">
      <c r="K182" s="1"/>
      <c r="P182" t="s">
        <v>102</v>
      </c>
      <c r="X182" t="s">
        <v>102</v>
      </c>
    </row>
    <row r="183" spans="2:25" x14ac:dyDescent="0.15">
      <c r="K183" s="1"/>
      <c r="L183" s="6" t="s">
        <v>96</v>
      </c>
      <c r="M183" s="9" t="s">
        <v>97</v>
      </c>
      <c r="N183" s="6" t="s">
        <v>98</v>
      </c>
      <c r="O183" s="3" t="s">
        <v>99</v>
      </c>
      <c r="P183" s="2" t="s">
        <v>100</v>
      </c>
      <c r="Q183" s="4" t="s">
        <v>101</v>
      </c>
      <c r="S183" s="1"/>
      <c r="T183" s="6" t="s">
        <v>96</v>
      </c>
      <c r="U183" s="9" t="s">
        <v>97</v>
      </c>
      <c r="V183" s="6" t="s">
        <v>98</v>
      </c>
      <c r="W183" s="3" t="s">
        <v>99</v>
      </c>
      <c r="X183" s="2" t="s">
        <v>100</v>
      </c>
      <c r="Y183" s="4" t="s">
        <v>101</v>
      </c>
    </row>
    <row r="184" spans="2:25" x14ac:dyDescent="0.15">
      <c r="K184" s="1" t="s">
        <v>17</v>
      </c>
      <c r="L184" s="7">
        <f>地区別5歳毎!W68</f>
        <v>8</v>
      </c>
      <c r="M184" s="10">
        <f>L184/L206</f>
        <v>1.2592079581942958E-4</v>
      </c>
      <c r="N184" s="7">
        <f>地区別5歳毎!W69</f>
        <v>111</v>
      </c>
      <c r="O184" s="8">
        <f>N184/N206</f>
        <v>1.5909416654722661E-3</v>
      </c>
      <c r="P184" s="7">
        <f t="shared" ref="P184:P204" si="6">L184+N184</f>
        <v>119</v>
      </c>
      <c r="Q184" s="11">
        <f>P184/P206</f>
        <v>8.9270978679989801E-4</v>
      </c>
      <c r="S184" s="1" t="s">
        <v>1</v>
      </c>
      <c r="T184" s="7">
        <f>SUM(L184:L184)</f>
        <v>8</v>
      </c>
      <c r="U184" s="10">
        <f>T184/L206</f>
        <v>1.2592079581942958E-4</v>
      </c>
      <c r="V184" s="7">
        <f>SUM(N184:N184)</f>
        <v>111</v>
      </c>
      <c r="W184" s="8">
        <f>V184/N206</f>
        <v>1.5909416654722661E-3</v>
      </c>
      <c r="X184" s="7">
        <f>SUM(P184:P184)</f>
        <v>119</v>
      </c>
      <c r="Y184" s="11">
        <f>X184/P206</f>
        <v>8.9270978679989801E-4</v>
      </c>
    </row>
    <row r="185" spans="2:25" x14ac:dyDescent="0.15">
      <c r="K185" s="1" t="s">
        <v>111</v>
      </c>
      <c r="L185" s="7">
        <f>地区別5歳毎!V68</f>
        <v>137</v>
      </c>
      <c r="M185" s="10">
        <f>L185/L206</f>
        <v>2.1563936284077316E-3</v>
      </c>
      <c r="N185" s="7">
        <f>地区別5歳毎!V69</f>
        <v>647</v>
      </c>
      <c r="O185" s="8">
        <f>N185/N206</f>
        <v>9.2733266446896941E-3</v>
      </c>
      <c r="P185" s="7">
        <f t="shared" si="6"/>
        <v>784</v>
      </c>
      <c r="Q185" s="11">
        <f>P185/P206</f>
        <v>5.8813821247993281E-3</v>
      </c>
      <c r="S185" s="1" t="s">
        <v>136</v>
      </c>
      <c r="T185" s="7">
        <f>SUM(L184:L185)</f>
        <v>145</v>
      </c>
      <c r="U185" s="10">
        <f>T185/L206</f>
        <v>2.2823144242271609E-3</v>
      </c>
      <c r="V185" s="7">
        <f>SUM(N184:N185)</f>
        <v>758</v>
      </c>
      <c r="W185" s="8">
        <f>V185/N206</f>
        <v>1.086426831016196E-2</v>
      </c>
      <c r="X185" s="7">
        <f>SUM(P184:P185)</f>
        <v>903</v>
      </c>
      <c r="Y185" s="11">
        <f>X185/P206</f>
        <v>6.7740919115992261E-3</v>
      </c>
    </row>
    <row r="186" spans="2:25" x14ac:dyDescent="0.15">
      <c r="K186" s="1" t="s">
        <v>112</v>
      </c>
      <c r="L186" s="7">
        <f>地区別5歳毎!U68</f>
        <v>604</v>
      </c>
      <c r="M186" s="10">
        <f>L186/L206</f>
        <v>9.5070200843669333E-3</v>
      </c>
      <c r="N186" s="7">
        <f>地区別5歳毎!U69</f>
        <v>1735</v>
      </c>
      <c r="O186" s="8">
        <f>N186/N206</f>
        <v>2.4867421527877312E-2</v>
      </c>
      <c r="P186" s="7">
        <f t="shared" si="6"/>
        <v>2339</v>
      </c>
      <c r="Q186" s="11">
        <f>P186/P206</f>
        <v>1.754662345651228E-2</v>
      </c>
      <c r="S186" s="1" t="s">
        <v>137</v>
      </c>
      <c r="T186" s="7">
        <f>SUM(L184:L186)</f>
        <v>749</v>
      </c>
      <c r="U186" s="10">
        <f>T186/L206</f>
        <v>1.1789334508594094E-2</v>
      </c>
      <c r="V186" s="7">
        <f>SUM(N184:N186)</f>
        <v>2493</v>
      </c>
      <c r="W186" s="8">
        <f>V186/N206</f>
        <v>3.5731689838039274E-2</v>
      </c>
      <c r="X186" s="7">
        <f>SUM(P184:P186)</f>
        <v>3242</v>
      </c>
      <c r="Y186" s="11">
        <f>X186/P206</f>
        <v>2.4320715368111506E-2</v>
      </c>
    </row>
    <row r="187" spans="2:25" x14ac:dyDescent="0.15">
      <c r="K187" s="1" t="s">
        <v>113</v>
      </c>
      <c r="L187" s="7">
        <f>地区別5歳毎!T68</f>
        <v>1605</v>
      </c>
      <c r="M187" s="10">
        <f>L187/L206</f>
        <v>2.5262859661273059E-2</v>
      </c>
      <c r="N187" s="7">
        <f>地区別5歳毎!T69</f>
        <v>2895</v>
      </c>
      <c r="O187" s="8">
        <f>N187/N206</f>
        <v>4.1493478572452343E-2</v>
      </c>
      <c r="P187" s="7">
        <f t="shared" si="6"/>
        <v>4500</v>
      </c>
      <c r="Q187" s="11">
        <f>P187/P206</f>
        <v>3.3757933114281859E-2</v>
      </c>
      <c r="S187" s="1" t="s">
        <v>138</v>
      </c>
      <c r="T187" s="7">
        <f>SUM(L184:L187)</f>
        <v>2354</v>
      </c>
      <c r="U187" s="10">
        <f>T187/L206</f>
        <v>3.7052194169867152E-2</v>
      </c>
      <c r="V187" s="7">
        <f>SUM(N184:N187)</f>
        <v>5388</v>
      </c>
      <c r="W187" s="8">
        <f>V187/N206</f>
        <v>7.722516841049161E-2</v>
      </c>
      <c r="X187" s="7">
        <f>SUM(P184:P187)</f>
        <v>7742</v>
      </c>
      <c r="Y187" s="11">
        <f>X187/P206</f>
        <v>5.8078648482393365E-2</v>
      </c>
    </row>
    <row r="188" spans="2:25" x14ac:dyDescent="0.15">
      <c r="K188" s="1" t="s">
        <v>114</v>
      </c>
      <c r="L188" s="7">
        <f>地区別5歳毎!S68</f>
        <v>2437</v>
      </c>
      <c r="M188" s="10">
        <f>L188/L206</f>
        <v>3.8358622426493738E-2</v>
      </c>
      <c r="N188" s="7">
        <f>地区別5歳毎!S69</f>
        <v>3671</v>
      </c>
      <c r="O188" s="8">
        <f>N188/N206</f>
        <v>5.2615737422961155E-2</v>
      </c>
      <c r="P188" s="7">
        <f t="shared" si="6"/>
        <v>6108</v>
      </c>
      <c r="Q188" s="11">
        <f>P188/P206</f>
        <v>4.5820767880451904E-2</v>
      </c>
      <c r="S188" s="1" t="s">
        <v>139</v>
      </c>
      <c r="T188" s="7">
        <f>SUM(L184:L188)</f>
        <v>4791</v>
      </c>
      <c r="U188" s="10">
        <f>T188/L206</f>
        <v>7.5410816596360883E-2</v>
      </c>
      <c r="V188" s="7">
        <f>SUM(N184:N188)</f>
        <v>9059</v>
      </c>
      <c r="W188" s="8">
        <f>V188/N206</f>
        <v>0.12984090583345279</v>
      </c>
      <c r="X188" s="7">
        <f>SUM(P184:P188)</f>
        <v>13850</v>
      </c>
      <c r="Y188" s="11">
        <f>X188/P206</f>
        <v>0.10389941636284526</v>
      </c>
    </row>
    <row r="189" spans="2:25" x14ac:dyDescent="0.15">
      <c r="K189" s="1" t="s">
        <v>115</v>
      </c>
      <c r="L189" s="7">
        <f>地区別5歳毎!R68</f>
        <v>3373</v>
      </c>
      <c r="M189" s="10">
        <f>L189/L206</f>
        <v>5.3091355537366998E-2</v>
      </c>
      <c r="N189" s="7">
        <f>地区別5歳毎!R69</f>
        <v>4197</v>
      </c>
      <c r="O189" s="8">
        <f>N189/N206</f>
        <v>6.0154794324208109E-2</v>
      </c>
      <c r="P189" s="7">
        <f t="shared" si="6"/>
        <v>7570</v>
      </c>
      <c r="Q189" s="11">
        <f>P189/P206</f>
        <v>5.6788345261136366E-2</v>
      </c>
      <c r="S189" s="1" t="s">
        <v>140</v>
      </c>
      <c r="T189" s="7">
        <f>SUM(L184:L189)</f>
        <v>8164</v>
      </c>
      <c r="U189" s="10">
        <f>T189/L206</f>
        <v>0.12850217213372789</v>
      </c>
      <c r="V189" s="7">
        <f>SUM(N184:N189)</f>
        <v>13256</v>
      </c>
      <c r="W189" s="8">
        <f>V189/N206</f>
        <v>0.18999570015766087</v>
      </c>
      <c r="X189" s="7">
        <f>SUM(P184:P189)</f>
        <v>21420</v>
      </c>
      <c r="Y189" s="11">
        <f>X189/P206</f>
        <v>0.16068776162398163</v>
      </c>
    </row>
    <row r="190" spans="2:25" x14ac:dyDescent="0.15">
      <c r="K190" s="1" t="s">
        <v>116</v>
      </c>
      <c r="L190" s="7">
        <f>地区別5歳毎!Q68</f>
        <v>4981</v>
      </c>
      <c r="M190" s="10">
        <f>L190/L206</f>
        <v>7.8401435497072347E-2</v>
      </c>
      <c r="N190" s="7">
        <f>地区別5歳毎!Q69</f>
        <v>5683</v>
      </c>
      <c r="O190" s="8">
        <f>N190/N206</f>
        <v>8.1453346710620614E-2</v>
      </c>
      <c r="P190" s="7">
        <f t="shared" si="6"/>
        <v>10664</v>
      </c>
      <c r="Q190" s="11">
        <f>P190/P206</f>
        <v>7.9998799717933708E-2</v>
      </c>
      <c r="S190" s="1" t="s">
        <v>141</v>
      </c>
      <c r="T190" s="7">
        <f>SUM(L184:L190)</f>
        <v>13145</v>
      </c>
      <c r="U190" s="10">
        <f>T190/L206</f>
        <v>0.20690360763080023</v>
      </c>
      <c r="V190" s="7">
        <f>SUM(N184:N190)</f>
        <v>18939</v>
      </c>
      <c r="W190" s="8">
        <f>V190/N206</f>
        <v>0.27144904686828147</v>
      </c>
      <c r="X190" s="7">
        <f>SUM(P184:P190)</f>
        <v>32084</v>
      </c>
      <c r="Y190" s="11">
        <f>X190/P206</f>
        <v>0.24068656134191535</v>
      </c>
    </row>
    <row r="191" spans="2:25" x14ac:dyDescent="0.15">
      <c r="K191" s="1" t="s">
        <v>117</v>
      </c>
      <c r="L191" s="7">
        <f>地区別5歳毎!P68</f>
        <v>4642</v>
      </c>
      <c r="M191" s="10">
        <f>L191/L206</f>
        <v>7.3065541774224016E-2</v>
      </c>
      <c r="N191" s="7">
        <f>地区別5歳毎!P69</f>
        <v>4816</v>
      </c>
      <c r="O191" s="8">
        <f>N191/N206</f>
        <v>6.902680235058048E-2</v>
      </c>
      <c r="P191" s="7">
        <f t="shared" si="6"/>
        <v>9458</v>
      </c>
      <c r="Q191" s="11">
        <f>P191/P206</f>
        <v>7.0951673643306179E-2</v>
      </c>
      <c r="S191" s="1" t="s">
        <v>142</v>
      </c>
      <c r="T191" s="7">
        <f>SUM(L184:L191)</f>
        <v>17787</v>
      </c>
      <c r="U191" s="10">
        <f>T191/L206</f>
        <v>0.27996914940502426</v>
      </c>
      <c r="V191" s="7">
        <f>SUM(N184:N191)</f>
        <v>23755</v>
      </c>
      <c r="W191" s="8">
        <f>V191/N206</f>
        <v>0.34047584921886198</v>
      </c>
      <c r="X191" s="7">
        <f>SUM(P184:P191)</f>
        <v>41542</v>
      </c>
      <c r="Y191" s="11">
        <f>X191/P206</f>
        <v>0.31163823498522153</v>
      </c>
    </row>
    <row r="192" spans="2:25" x14ac:dyDescent="0.15">
      <c r="K192" s="1" t="s">
        <v>118</v>
      </c>
      <c r="L192" s="7">
        <f>地区別5歳毎!O68</f>
        <v>4339</v>
      </c>
      <c r="M192" s="10">
        <f>L192/L206</f>
        <v>6.8296291632563122E-2</v>
      </c>
      <c r="N192" s="7">
        <f>地区別5歳毎!O69</f>
        <v>4735</v>
      </c>
      <c r="O192" s="8">
        <f>N192/N206</f>
        <v>6.7865844919019633E-2</v>
      </c>
      <c r="P192" s="7">
        <f t="shared" si="6"/>
        <v>9074</v>
      </c>
      <c r="Q192" s="11">
        <f>P192/P206</f>
        <v>6.8070996684220786E-2</v>
      </c>
      <c r="S192" s="1" t="s">
        <v>143</v>
      </c>
      <c r="T192" s="7">
        <f>SUM(L184:L192)</f>
        <v>22126</v>
      </c>
      <c r="U192" s="10">
        <f>T192/L206</f>
        <v>0.34826544103758733</v>
      </c>
      <c r="V192" s="7">
        <f>SUM(N184:N192)</f>
        <v>28490</v>
      </c>
      <c r="W192" s="8">
        <f>V192/N206</f>
        <v>0.40834169413788163</v>
      </c>
      <c r="X192" s="7">
        <f>SUM(P184:P192)</f>
        <v>50616</v>
      </c>
      <c r="Y192" s="11">
        <f>X192/P206</f>
        <v>0.37970923166944232</v>
      </c>
    </row>
    <row r="193" spans="11:25" x14ac:dyDescent="0.15">
      <c r="K193" s="1" t="s">
        <v>119</v>
      </c>
      <c r="L193" s="7">
        <f>地区別5歳毎!N68</f>
        <v>4078</v>
      </c>
      <c r="M193" s="10">
        <f>L193/L206</f>
        <v>6.4188125668954224E-2</v>
      </c>
      <c r="N193" s="7">
        <f>地区別5歳毎!N69</f>
        <v>4557</v>
      </c>
      <c r="O193" s="8">
        <f>N193/N206</f>
        <v>6.531460513114519E-2</v>
      </c>
      <c r="P193" s="7">
        <f t="shared" si="6"/>
        <v>8635</v>
      </c>
      <c r="Q193" s="11">
        <f>P193/P206</f>
        <v>6.4777722764849735E-2</v>
      </c>
      <c r="S193" s="1" t="s">
        <v>144</v>
      </c>
      <c r="T193" s="7">
        <f>SUM(L184:L193)</f>
        <v>26204</v>
      </c>
      <c r="U193" s="10">
        <f>T193/L206</f>
        <v>0.4124535667065416</v>
      </c>
      <c r="V193" s="7">
        <f>SUM(N184:N193)</f>
        <v>33047</v>
      </c>
      <c r="W193" s="8">
        <f>V193/N206</f>
        <v>0.4736562992690268</v>
      </c>
      <c r="X193" s="7">
        <f>SUM(P184:P193)</f>
        <v>59251</v>
      </c>
      <c r="Y193" s="11">
        <f>X193/P206</f>
        <v>0.44448695443429204</v>
      </c>
    </row>
    <row r="194" spans="11:25" x14ac:dyDescent="0.15">
      <c r="K194" s="1" t="s">
        <v>120</v>
      </c>
      <c r="L194" s="7">
        <f>地区別5歳毎!M68</f>
        <v>4415</v>
      </c>
      <c r="M194" s="10">
        <f>L194/L206</f>
        <v>6.9492539192847702E-2</v>
      </c>
      <c r="N194" s="7">
        <f>地区別5歳毎!M69</f>
        <v>4718</v>
      </c>
      <c r="O194" s="8">
        <f>N194/N206</f>
        <v>6.7622187186469826E-2</v>
      </c>
      <c r="P194" s="7">
        <f t="shared" si="6"/>
        <v>9133</v>
      </c>
      <c r="Q194" s="11">
        <f>P194/P206</f>
        <v>6.8513600696163593E-2</v>
      </c>
      <c r="S194" s="1" t="s">
        <v>145</v>
      </c>
      <c r="T194" s="7">
        <f>SUM(L184:L194)</f>
        <v>30619</v>
      </c>
      <c r="U194" s="10">
        <f>T194/L206</f>
        <v>0.4819461058993893</v>
      </c>
      <c r="V194" s="7">
        <f>SUM(N184:N194)</f>
        <v>37765</v>
      </c>
      <c r="W194" s="8">
        <f>V194/N206</f>
        <v>0.54127848645549659</v>
      </c>
      <c r="X194" s="7">
        <f>SUM(P184:P194)</f>
        <v>68384</v>
      </c>
      <c r="Y194" s="11">
        <f>X194/P206</f>
        <v>0.51300055513045562</v>
      </c>
    </row>
    <row r="195" spans="11:25" x14ac:dyDescent="0.15">
      <c r="K195" s="1" t="s">
        <v>121</v>
      </c>
      <c r="L195" s="7">
        <f>地区別5歳毎!L68</f>
        <v>4457</v>
      </c>
      <c r="M195" s="10">
        <f>L195/L206</f>
        <v>7.0153623370899698E-2</v>
      </c>
      <c r="N195" s="7">
        <f>地区別5歳毎!L69</f>
        <v>4529</v>
      </c>
      <c r="O195" s="8">
        <f>N195/N206</f>
        <v>6.4913286512827864E-2</v>
      </c>
      <c r="P195" s="7">
        <f t="shared" si="6"/>
        <v>8986</v>
      </c>
      <c r="Q195" s="11">
        <f>P195/P206</f>
        <v>6.7410841547763722E-2</v>
      </c>
      <c r="S195" s="1" t="s">
        <v>146</v>
      </c>
      <c r="T195" s="7">
        <f>SUM(L184:L195)</f>
        <v>35076</v>
      </c>
      <c r="U195" s="10">
        <f>T195/L206</f>
        <v>0.55209972927028894</v>
      </c>
      <c r="V195" s="7">
        <f>SUM(N184:N195)</f>
        <v>42294</v>
      </c>
      <c r="W195" s="8">
        <f>V195/N206</f>
        <v>0.60619177296832449</v>
      </c>
      <c r="X195" s="7">
        <f>SUM(P184:P195)</f>
        <v>77370</v>
      </c>
      <c r="Y195" s="11">
        <f>X195/P206</f>
        <v>0.58041139667821939</v>
      </c>
    </row>
    <row r="196" spans="11:25" x14ac:dyDescent="0.15">
      <c r="K196" s="1" t="s">
        <v>122</v>
      </c>
      <c r="L196" s="7">
        <f>地区別5歳毎!K68</f>
        <v>4007</v>
      </c>
      <c r="M196" s="10">
        <f>L196/L206</f>
        <v>6.307057860605679E-2</v>
      </c>
      <c r="N196" s="7">
        <f>地区別5歳毎!K69</f>
        <v>4115</v>
      </c>
      <c r="O196" s="8">
        <f>N196/N206</f>
        <v>5.8979504084850219E-2</v>
      </c>
      <c r="P196" s="7">
        <f t="shared" si="6"/>
        <v>8122</v>
      </c>
      <c r="Q196" s="11">
        <f>P196/P206</f>
        <v>6.0929318389821609E-2</v>
      </c>
      <c r="S196" s="1" t="s">
        <v>103</v>
      </c>
      <c r="T196" s="7">
        <f>SUM(L196:L204)</f>
        <v>28456</v>
      </c>
      <c r="U196" s="10">
        <f>T196/L206</f>
        <v>0.447900270729711</v>
      </c>
      <c r="V196" s="7">
        <f>SUM(N196:N204)</f>
        <v>27476</v>
      </c>
      <c r="W196" s="8">
        <f>V196/N206</f>
        <v>0.39380822703167551</v>
      </c>
      <c r="X196" s="7">
        <f>SUM(P196:P204)</f>
        <v>55932</v>
      </c>
      <c r="Y196" s="11">
        <f>X196/P206</f>
        <v>0.41958860332178061</v>
      </c>
    </row>
    <row r="197" spans="11:25" x14ac:dyDescent="0.15">
      <c r="K197" s="1" t="s">
        <v>123</v>
      </c>
      <c r="L197" s="7">
        <f>地区別5歳毎!J68</f>
        <v>3561</v>
      </c>
      <c r="M197" s="10">
        <f>L197/L206</f>
        <v>5.6050494239123588E-2</v>
      </c>
      <c r="N197" s="7">
        <f>地区別5歳毎!J69</f>
        <v>3625</v>
      </c>
      <c r="O197" s="8">
        <f>N197/N206</f>
        <v>5.1956428264296979E-2</v>
      </c>
      <c r="P197" s="7">
        <f t="shared" si="6"/>
        <v>7186</v>
      </c>
      <c r="Q197" s="11">
        <f>P197/P206</f>
        <v>5.390766830205098E-2</v>
      </c>
      <c r="S197" s="1" t="s">
        <v>104</v>
      </c>
      <c r="T197" s="7">
        <f>SUM(L197:L204)</f>
        <v>24449</v>
      </c>
      <c r="U197" s="10">
        <f>T197/L206</f>
        <v>0.3848296921236542</v>
      </c>
      <c r="V197" s="7">
        <f>SUM(N197:N204)</f>
        <v>23361</v>
      </c>
      <c r="W197" s="8">
        <f>V197/N206</f>
        <v>0.33482872294682531</v>
      </c>
      <c r="X197" s="7">
        <f>SUM(P197:P204)</f>
        <v>47810</v>
      </c>
      <c r="Y197" s="11">
        <f>X197/P206</f>
        <v>0.35865928493195903</v>
      </c>
    </row>
    <row r="198" spans="11:25" x14ac:dyDescent="0.15">
      <c r="K198" s="1" t="s">
        <v>124</v>
      </c>
      <c r="L198" s="7">
        <f>地区別5歳毎!I68</f>
        <v>2993</v>
      </c>
      <c r="M198" s="10">
        <f>L198/L206</f>
        <v>4.711011773594409E-2</v>
      </c>
      <c r="N198" s="7">
        <f>地区別5歳毎!I69</f>
        <v>2949</v>
      </c>
      <c r="O198" s="8">
        <f>N198/N206</f>
        <v>4.2267450193492907E-2</v>
      </c>
      <c r="P198" s="7">
        <f t="shared" si="6"/>
        <v>5942</v>
      </c>
      <c r="Q198" s="11">
        <f>P198/P206</f>
        <v>4.4575475236680623E-2</v>
      </c>
      <c r="S198" s="1" t="s">
        <v>105</v>
      </c>
      <c r="T198" s="7">
        <f>SUM(L198:L204)</f>
        <v>20888</v>
      </c>
      <c r="U198" s="10">
        <f>T198/L206</f>
        <v>0.32877919788453064</v>
      </c>
      <c r="V198" s="7">
        <f>SUM(N198:N204)</f>
        <v>19736</v>
      </c>
      <c r="W198" s="8">
        <f>V198/N206</f>
        <v>0.28287229468252828</v>
      </c>
      <c r="X198" s="7">
        <f>SUM(P198:P204)</f>
        <v>40624</v>
      </c>
      <c r="Y198" s="11">
        <f>X198/P206</f>
        <v>0.30475161662990802</v>
      </c>
    </row>
    <row r="199" spans="11:25" x14ac:dyDescent="0.15">
      <c r="K199" s="1" t="s">
        <v>125</v>
      </c>
      <c r="L199" s="7">
        <f>地区別5歳毎!H68</f>
        <v>2739</v>
      </c>
      <c r="M199" s="10">
        <f>L199/L206</f>
        <v>4.3112132468677199E-2</v>
      </c>
      <c r="N199" s="7">
        <f>地区別5歳毎!H69</f>
        <v>2551</v>
      </c>
      <c r="O199" s="8">
        <f>N199/N206</f>
        <v>3.6562992690268026E-2</v>
      </c>
      <c r="P199" s="7">
        <f t="shared" si="6"/>
        <v>5290</v>
      </c>
      <c r="Q199" s="11">
        <f>P199/P206</f>
        <v>3.968432581656689E-2</v>
      </c>
      <c r="S199" s="1" t="s">
        <v>106</v>
      </c>
      <c r="T199" s="7">
        <f>SUM(L199:L204)</f>
        <v>17895</v>
      </c>
      <c r="U199" s="10">
        <f>T199/L206</f>
        <v>0.28166908014858655</v>
      </c>
      <c r="V199" s="7">
        <f>SUM(N199:N204)</f>
        <v>16787</v>
      </c>
      <c r="W199" s="8">
        <f>V199/N206</f>
        <v>0.24060484448903541</v>
      </c>
      <c r="X199" s="7">
        <f>SUM(P199:P204)</f>
        <v>34682</v>
      </c>
      <c r="Y199" s="11">
        <f>X199/P206</f>
        <v>0.26017614139322742</v>
      </c>
    </row>
    <row r="200" spans="11:25" x14ac:dyDescent="0.15">
      <c r="K200" s="1" t="s">
        <v>126</v>
      </c>
      <c r="L200" s="7">
        <f>地区別5歳毎!G68</f>
        <v>2750</v>
      </c>
      <c r="M200" s="10">
        <f>L200/L206</f>
        <v>4.3285273562928918E-2</v>
      </c>
      <c r="N200" s="7">
        <f>地区別5歳毎!G69</f>
        <v>2700</v>
      </c>
      <c r="O200" s="8">
        <f>N200/N206</f>
        <v>3.8698581052028093E-2</v>
      </c>
      <c r="P200" s="7">
        <f t="shared" si="6"/>
        <v>5450</v>
      </c>
      <c r="Q200" s="11">
        <f>P200/P206</f>
        <v>4.0884607882852468E-2</v>
      </c>
      <c r="S200" s="1" t="s">
        <v>107</v>
      </c>
      <c r="T200" s="7">
        <f>SUM(L200:L204)</f>
        <v>15156</v>
      </c>
      <c r="U200" s="10">
        <f>T200/L206</f>
        <v>0.23855694767990934</v>
      </c>
      <c r="V200" s="7">
        <f>SUM(N200:N204)</f>
        <v>14236</v>
      </c>
      <c r="W200" s="8">
        <f>V200/N206</f>
        <v>0.20404185179876738</v>
      </c>
      <c r="X200" s="7">
        <f>SUM(P200:P204)</f>
        <v>29392</v>
      </c>
      <c r="Y200" s="11">
        <f>X200/P206</f>
        <v>0.2204918155766605</v>
      </c>
    </row>
    <row r="201" spans="11:25" x14ac:dyDescent="0.15">
      <c r="K201" s="1" t="s">
        <v>127</v>
      </c>
      <c r="L201" s="7">
        <f>地区別5歳毎!F68</f>
        <v>3326</v>
      </c>
      <c r="M201" s="10">
        <f>L201/L206</f>
        <v>5.2351570861927849E-2</v>
      </c>
      <c r="N201" s="7">
        <f>地区別5歳毎!F69</f>
        <v>3079</v>
      </c>
      <c r="O201" s="8">
        <f>N201/N206</f>
        <v>4.4130715207109074E-2</v>
      </c>
      <c r="P201" s="7">
        <f t="shared" si="6"/>
        <v>6405</v>
      </c>
      <c r="Q201" s="11">
        <f>P201/P206</f>
        <v>4.8048791465994507E-2</v>
      </c>
      <c r="S201" s="1" t="s">
        <v>108</v>
      </c>
      <c r="T201" s="7">
        <f>SUM(L201:L204)</f>
        <v>12406</v>
      </c>
      <c r="U201" s="10">
        <f>T201/L206</f>
        <v>0.19527167411698043</v>
      </c>
      <c r="V201" s="7">
        <f>SUM(N201:N204)</f>
        <v>11536</v>
      </c>
      <c r="W201" s="8">
        <f>V201/N206</f>
        <v>0.1653432707467393</v>
      </c>
      <c r="X201" s="7">
        <f>SUM(P201:P204)</f>
        <v>23942</v>
      </c>
      <c r="Y201" s="11">
        <f>X201/P206</f>
        <v>0.17960720769380806</v>
      </c>
    </row>
    <row r="202" spans="11:25" x14ac:dyDescent="0.15">
      <c r="K202" s="1" t="s">
        <v>128</v>
      </c>
      <c r="L202" s="7">
        <f>地区別5歳毎!E68</f>
        <v>3404</v>
      </c>
      <c r="M202" s="10">
        <f>L202/L206</f>
        <v>5.3579298621167289E-2</v>
      </c>
      <c r="N202" s="7">
        <f>地区別5歳毎!E69</f>
        <v>3079</v>
      </c>
      <c r="O202" s="8">
        <f>N202/N206</f>
        <v>4.4130715207109074E-2</v>
      </c>
      <c r="P202" s="7">
        <f t="shared" si="6"/>
        <v>6483</v>
      </c>
      <c r="Q202" s="11">
        <f>P202/P206</f>
        <v>4.8633928973308725E-2</v>
      </c>
      <c r="S202" s="1" t="s">
        <v>109</v>
      </c>
      <c r="T202" s="7">
        <f>SUM(L202:L204)</f>
        <v>9080</v>
      </c>
      <c r="U202" s="10">
        <f>T202/L206</f>
        <v>0.14292010325505258</v>
      </c>
      <c r="V202" s="7">
        <f>SUM(N202:N204)</f>
        <v>8457</v>
      </c>
      <c r="W202" s="8">
        <f>V202/N206</f>
        <v>0.12121255553963022</v>
      </c>
      <c r="X202" s="7">
        <f>SUM(P202:P204)</f>
        <v>17537</v>
      </c>
      <c r="Y202" s="11">
        <f>X202/P206</f>
        <v>0.13155841622781353</v>
      </c>
    </row>
    <row r="203" spans="11:25" x14ac:dyDescent="0.15">
      <c r="K203" s="1" t="s">
        <v>129</v>
      </c>
      <c r="L203" s="7">
        <f>地区別5歳毎!D68</f>
        <v>3104</v>
      </c>
      <c r="M203" s="10">
        <f>L203/L206</f>
        <v>4.8857268777938674E-2</v>
      </c>
      <c r="N203" s="7">
        <f>地区別5歳毎!D69</f>
        <v>2986</v>
      </c>
      <c r="O203" s="8">
        <f>N203/N206</f>
        <v>4.2797764081983658E-2</v>
      </c>
      <c r="P203" s="7">
        <f t="shared" si="6"/>
        <v>6090</v>
      </c>
      <c r="Q203" s="11">
        <f>P203/P206</f>
        <v>4.5685736147994781E-2</v>
      </c>
      <c r="S203" s="1" t="s">
        <v>3</v>
      </c>
      <c r="T203" s="7">
        <f>SUM(L203:L204)</f>
        <v>5676</v>
      </c>
      <c r="U203" s="10">
        <f>T203/L206</f>
        <v>8.9340804633885287E-2</v>
      </c>
      <c r="V203" s="7">
        <f>SUM(N203:N204)</f>
        <v>5378</v>
      </c>
      <c r="W203" s="8">
        <f>V203/N206</f>
        <v>7.7081840332521134E-2</v>
      </c>
      <c r="X203" s="7">
        <f>SUM(P203:P204)</f>
        <v>11054</v>
      </c>
      <c r="Y203" s="11">
        <f>X203/P206</f>
        <v>8.2924487254504811E-2</v>
      </c>
    </row>
    <row r="204" spans="11:25" x14ac:dyDescent="0.15">
      <c r="K204" s="1" t="s">
        <v>130</v>
      </c>
      <c r="L204" s="7">
        <f>地区別5歳毎!C68</f>
        <v>2572</v>
      </c>
      <c r="M204" s="10">
        <f>L204/L206</f>
        <v>4.0483535855946606E-2</v>
      </c>
      <c r="N204" s="7">
        <f>地区別5歳毎!C69</f>
        <v>2392</v>
      </c>
      <c r="O204" s="8">
        <f>N204/N206</f>
        <v>3.4284076250537483E-2</v>
      </c>
      <c r="P204" s="7">
        <f t="shared" si="6"/>
        <v>4964</v>
      </c>
      <c r="Q204" s="11">
        <f>P204/P206</f>
        <v>3.723875110651003E-2</v>
      </c>
      <c r="S204" s="1" t="s">
        <v>110</v>
      </c>
      <c r="T204" s="7">
        <f>SUM(L204:L204)</f>
        <v>2572</v>
      </c>
      <c r="U204" s="10">
        <f>T204/L206</f>
        <v>4.0483535855946606E-2</v>
      </c>
      <c r="V204" s="7">
        <f>SUM(N204:N204)</f>
        <v>2392</v>
      </c>
      <c r="W204" s="8">
        <f>V204/N206</f>
        <v>3.4284076250537483E-2</v>
      </c>
      <c r="X204" s="7">
        <f>SUM(P204:P204)</f>
        <v>4964</v>
      </c>
      <c r="Y204" s="11">
        <f>X204/P206</f>
        <v>3.723875110651003E-2</v>
      </c>
    </row>
    <row r="205" spans="11:25" x14ac:dyDescent="0.15">
      <c r="K205" s="1"/>
    </row>
    <row r="206" spans="11:25" x14ac:dyDescent="0.15">
      <c r="K206" s="1"/>
      <c r="L206" s="7">
        <f>SUM(L184:L204)</f>
        <v>63532</v>
      </c>
      <c r="M206" s="6"/>
      <c r="N206" s="7">
        <f>SUM(N184:N204)</f>
        <v>69770</v>
      </c>
      <c r="O206" s="2"/>
      <c r="P206" s="7">
        <f>SUM(P184:P204)</f>
        <v>133302</v>
      </c>
      <c r="Q206" s="2"/>
    </row>
  </sheetData>
  <phoneticPr fontId="2"/>
  <pageMargins left="0.74803149606299213" right="0.19685039370078741" top="0.98425196850393704" bottom="0.98425196850393704" header="0.51181102362204722" footer="0.51181102362204722"/>
  <pageSetup paperSize="9" scale="60" orientation="landscape" r:id="rId1"/>
  <headerFooter alignWithMargins="0">
    <oddHeader>&amp;R令和5年3月1日現在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0"/>
  <sheetViews>
    <sheetView zoomScale="50" workbookViewId="0">
      <selection activeCell="T30" sqref="T30"/>
    </sheetView>
  </sheetViews>
  <sheetFormatPr defaultRowHeight="13.5" x14ac:dyDescent="0.15"/>
  <cols>
    <col min="10" max="10" width="8.375" customWidth="1"/>
  </cols>
  <sheetData>
    <row r="1" spans="1:21" x14ac:dyDescent="0.15">
      <c r="A1" t="s">
        <v>149</v>
      </c>
      <c r="K1" t="s">
        <v>150</v>
      </c>
      <c r="U1" t="s">
        <v>151</v>
      </c>
    </row>
    <row r="30" spans="1:21" x14ac:dyDescent="0.15">
      <c r="A30" t="s">
        <v>154</v>
      </c>
      <c r="K30" t="s">
        <v>153</v>
      </c>
      <c r="U30" t="s">
        <v>152</v>
      </c>
    </row>
  </sheetData>
  <phoneticPr fontId="2"/>
  <pageMargins left="0.15748031496062992" right="0.19685039370078741" top="0.98425196850393704" bottom="0.98425196850393704" header="0.51181102362204722" footer="0.51181102362204722"/>
  <pageSetup paperSize="9" scale="55" orientation="landscape" r:id="rId1"/>
  <headerFooter alignWithMargins="0">
    <oddHeader>&amp;R令和5年3月1日現在</odd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1"/>
  <sheetViews>
    <sheetView workbookViewId="0">
      <selection activeCell="K29" sqref="K29"/>
    </sheetView>
  </sheetViews>
  <sheetFormatPr defaultRowHeight="13.5" x14ac:dyDescent="0.15"/>
  <cols>
    <col min="10" max="10" width="7.75" customWidth="1"/>
    <col min="20" max="20" width="5" customWidth="1"/>
  </cols>
  <sheetData>
    <row r="1" spans="1:21" ht="15.75" customHeight="1" x14ac:dyDescent="0.15">
      <c r="A1" s="19" t="s">
        <v>24</v>
      </c>
      <c r="K1" t="s">
        <v>25</v>
      </c>
      <c r="U1" t="s">
        <v>133</v>
      </c>
    </row>
    <row r="2" spans="1:21" ht="15.75" customHeight="1" x14ac:dyDescent="0.15">
      <c r="A2" s="19"/>
    </row>
    <row r="30" spans="2:21" s="19" customFormat="1" ht="14.25" x14ac:dyDescent="0.15">
      <c r="B30" s="19" t="s">
        <v>27</v>
      </c>
      <c r="K30" s="19" t="s">
        <v>148</v>
      </c>
      <c r="U30" s="19" t="s">
        <v>29</v>
      </c>
    </row>
    <row r="31" spans="2:21" s="19" customFormat="1" ht="14.25" x14ac:dyDescent="0.15"/>
  </sheetData>
  <phoneticPr fontId="2"/>
  <pageMargins left="0.27559055118110237" right="0.15748031496062992" top="0.98425196850393704" bottom="0.74803149606299213" header="0.51181102362204722" footer="0.51181102362204722"/>
  <pageSetup paperSize="9" scale="55" orientation="landscape" r:id="rId1"/>
  <headerFooter alignWithMargins="0">
    <oddHeader>&amp;R令和5年3月1日現在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各歳集計表</vt:lpstr>
      <vt:lpstr>地区別10歳毎</vt:lpstr>
      <vt:lpstr>地区別3区分</vt:lpstr>
      <vt:lpstr>地区別5歳毎</vt:lpstr>
      <vt:lpstr>地域毎人口ピラミッド（人数）①</vt:lpstr>
      <vt:lpstr>地域毎人口ピラミッド（構成比）②</vt:lpstr>
      <vt:lpstr>地域毎人口ピラミッド（人数）</vt:lpstr>
      <vt:lpstr>地域毎人口ピラミッド（構成比）</vt:lpstr>
      <vt:lpstr>各歳集計表!Print_Area</vt:lpstr>
      <vt:lpstr>地区別10歳毎!Print_Area</vt:lpstr>
      <vt:lpstr>地区別3区分!Print_Area</vt:lpstr>
      <vt:lpstr>地区別5歳毎!Print_Area</vt:lpstr>
      <vt:lpstr>各歳集計表!Print_Titles</vt:lpstr>
      <vt:lpstr>地区別10歳毎!Print_Titles</vt:lpstr>
      <vt:lpstr>地区別3区分!Print_Titles</vt:lpstr>
      <vt:lpstr>地区別5歳毎!Print_Titles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諫早市役所</dc:creator>
  <cp:lastModifiedBy>地域振興課野手（3533）</cp:lastModifiedBy>
  <cp:lastPrinted>2023-02-20T10:16:00Z</cp:lastPrinted>
  <dcterms:created xsi:type="dcterms:W3CDTF">2005-03-14T09:58:22Z</dcterms:created>
  <dcterms:modified xsi:type="dcterms:W3CDTF">2023-03-17T04:26:53Z</dcterms:modified>
</cp:coreProperties>
</file>