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住基人口【20220101人口検証】\01_作業ファイル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M98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5" i="6" l="1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24" i="6" l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O140" i="5"/>
  <c r="V134" i="6"/>
  <c r="P135" i="5"/>
  <c r="T140" i="6"/>
  <c r="P126" i="5"/>
  <c r="V140" i="6"/>
  <c r="W142" i="6" l="1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G70" i="2" s="1"/>
  <c r="M68" i="2"/>
  <c r="I68" i="2"/>
  <c r="I69" i="2"/>
  <c r="E68" i="2"/>
  <c r="J68" i="2"/>
  <c r="C68" i="2"/>
  <c r="F68" i="2"/>
  <c r="L68" i="2"/>
  <c r="F70" i="2" l="1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V167" i="6" s="1"/>
  <c r="N160" i="6"/>
  <c r="N164" i="6"/>
  <c r="L164" i="5"/>
  <c r="P164" i="5" s="1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70" i="5" l="1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<sst xmlns="http://schemas.openxmlformats.org/spreadsheetml/2006/main" count="1086" uniqueCount="157">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</sst>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84</c:v>
                </c:pt>
                <c:pt idx="2">
                  <c:v>387</c:v>
                </c:pt>
                <c:pt idx="3">
                  <c:v>1079</c:v>
                </c:pt>
                <c:pt idx="4">
                  <c:v>1602</c:v>
                </c:pt>
                <c:pt idx="5">
                  <c:v>2170</c:v>
                </c:pt>
                <c:pt idx="6">
                  <c:v>3053</c:v>
                </c:pt>
                <c:pt idx="7">
                  <c:v>2916</c:v>
                </c:pt>
                <c:pt idx="8">
                  <c:v>2831</c:v>
                </c:pt>
                <c:pt idx="9">
                  <c:v>2742</c:v>
                </c:pt>
                <c:pt idx="10">
                  <c:v>3135</c:v>
                </c:pt>
                <c:pt idx="11">
                  <c:v>3187</c:v>
                </c:pt>
                <c:pt idx="12">
                  <c:v>2888</c:v>
                </c:pt>
                <c:pt idx="13">
                  <c:v>2510</c:v>
                </c:pt>
                <c:pt idx="14">
                  <c:v>2142</c:v>
                </c:pt>
                <c:pt idx="15">
                  <c:v>1957</c:v>
                </c:pt>
                <c:pt idx="16">
                  <c:v>1959</c:v>
                </c:pt>
                <c:pt idx="17">
                  <c:v>2390</c:v>
                </c:pt>
                <c:pt idx="18">
                  <c:v>2464</c:v>
                </c:pt>
                <c:pt idx="19">
                  <c:v>2206</c:v>
                </c:pt>
                <c:pt idx="20">
                  <c:v>1823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6072"/>
        <c:axId val="465489992"/>
      </c:barChart>
      <c:catAx>
        <c:axId val="465486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999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6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66</c:v>
                </c:pt>
                <c:pt idx="1">
                  <c:v>403</c:v>
                </c:pt>
                <c:pt idx="2">
                  <c:v>1060</c:v>
                </c:pt>
                <c:pt idx="3">
                  <c:v>1825</c:v>
                </c:pt>
                <c:pt idx="4">
                  <c:v>2474</c:v>
                </c:pt>
                <c:pt idx="5">
                  <c:v>2781</c:v>
                </c:pt>
                <c:pt idx="6">
                  <c:v>3604</c:v>
                </c:pt>
                <c:pt idx="7">
                  <c:v>3033</c:v>
                </c:pt>
                <c:pt idx="8">
                  <c:v>3068</c:v>
                </c:pt>
                <c:pt idx="9">
                  <c:v>3173</c:v>
                </c:pt>
                <c:pt idx="10">
                  <c:v>3399</c:v>
                </c:pt>
                <c:pt idx="11">
                  <c:v>3268</c:v>
                </c:pt>
                <c:pt idx="12">
                  <c:v>2961</c:v>
                </c:pt>
                <c:pt idx="13">
                  <c:v>2578</c:v>
                </c:pt>
                <c:pt idx="14">
                  <c:v>2033</c:v>
                </c:pt>
                <c:pt idx="15">
                  <c:v>1818</c:v>
                </c:pt>
                <c:pt idx="16">
                  <c:v>1926</c:v>
                </c:pt>
                <c:pt idx="17">
                  <c:v>2221</c:v>
                </c:pt>
                <c:pt idx="18">
                  <c:v>2267</c:v>
                </c:pt>
                <c:pt idx="19">
                  <c:v>2191</c:v>
                </c:pt>
                <c:pt idx="20">
                  <c:v>1680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7248"/>
        <c:axId val="465489600"/>
      </c:barChart>
      <c:catAx>
        <c:axId val="4654872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9600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724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61</c:v>
                </c:pt>
                <c:pt idx="3">
                  <c:v>147</c:v>
                </c:pt>
                <c:pt idx="4">
                  <c:v>314</c:v>
                </c:pt>
                <c:pt idx="5">
                  <c:v>478</c:v>
                </c:pt>
                <c:pt idx="6">
                  <c:v>749</c:v>
                </c:pt>
                <c:pt idx="7">
                  <c:v>589</c:v>
                </c:pt>
                <c:pt idx="8">
                  <c:v>464</c:v>
                </c:pt>
                <c:pt idx="9">
                  <c:v>428</c:v>
                </c:pt>
                <c:pt idx="10">
                  <c:v>514</c:v>
                </c:pt>
                <c:pt idx="11">
                  <c:v>501</c:v>
                </c:pt>
                <c:pt idx="12">
                  <c:v>461</c:v>
                </c:pt>
                <c:pt idx="13">
                  <c:v>436</c:v>
                </c:pt>
                <c:pt idx="14">
                  <c:v>407</c:v>
                </c:pt>
                <c:pt idx="15">
                  <c:v>349</c:v>
                </c:pt>
                <c:pt idx="16">
                  <c:v>325</c:v>
                </c:pt>
                <c:pt idx="17">
                  <c:v>397</c:v>
                </c:pt>
                <c:pt idx="18">
                  <c:v>375</c:v>
                </c:pt>
                <c:pt idx="19">
                  <c:v>362</c:v>
                </c:pt>
                <c:pt idx="2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90776"/>
        <c:axId val="465482152"/>
      </c:barChart>
      <c:catAx>
        <c:axId val="4654907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21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907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69</c:v>
                </c:pt>
                <c:pt idx="4">
                  <c:v>89</c:v>
                </c:pt>
                <c:pt idx="5">
                  <c:v>140</c:v>
                </c:pt>
                <c:pt idx="6">
                  <c:v>214</c:v>
                </c:pt>
                <c:pt idx="7">
                  <c:v>203</c:v>
                </c:pt>
                <c:pt idx="8">
                  <c:v>214</c:v>
                </c:pt>
                <c:pt idx="9">
                  <c:v>143</c:v>
                </c:pt>
                <c:pt idx="10">
                  <c:v>147</c:v>
                </c:pt>
                <c:pt idx="11">
                  <c:v>152</c:v>
                </c:pt>
                <c:pt idx="12">
                  <c:v>112</c:v>
                </c:pt>
                <c:pt idx="13">
                  <c:v>124</c:v>
                </c:pt>
                <c:pt idx="14">
                  <c:v>89</c:v>
                </c:pt>
                <c:pt idx="15">
                  <c:v>82</c:v>
                </c:pt>
                <c:pt idx="16">
                  <c:v>73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9208"/>
        <c:axId val="465482544"/>
      </c:barChart>
      <c:catAx>
        <c:axId val="4654892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2544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92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31</c:v>
                </c:pt>
                <c:pt idx="2">
                  <c:v>71</c:v>
                </c:pt>
                <c:pt idx="3">
                  <c:v>157</c:v>
                </c:pt>
                <c:pt idx="4">
                  <c:v>163</c:v>
                </c:pt>
                <c:pt idx="5">
                  <c:v>157</c:v>
                </c:pt>
                <c:pt idx="6">
                  <c:v>220</c:v>
                </c:pt>
                <c:pt idx="7">
                  <c:v>222</c:v>
                </c:pt>
                <c:pt idx="8">
                  <c:v>214</c:v>
                </c:pt>
                <c:pt idx="9">
                  <c:v>172</c:v>
                </c:pt>
                <c:pt idx="10">
                  <c:v>179</c:v>
                </c:pt>
                <c:pt idx="11">
                  <c:v>130</c:v>
                </c:pt>
                <c:pt idx="12">
                  <c:v>128</c:v>
                </c:pt>
                <c:pt idx="13">
                  <c:v>136</c:v>
                </c:pt>
                <c:pt idx="14">
                  <c:v>86</c:v>
                </c:pt>
                <c:pt idx="15">
                  <c:v>71</c:v>
                </c:pt>
                <c:pt idx="16">
                  <c:v>90</c:v>
                </c:pt>
                <c:pt idx="17">
                  <c:v>115</c:v>
                </c:pt>
                <c:pt idx="18">
                  <c:v>103</c:v>
                </c:pt>
                <c:pt idx="19">
                  <c:v>93</c:v>
                </c:pt>
                <c:pt idx="2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3328"/>
        <c:axId val="465480584"/>
      </c:barChart>
      <c:catAx>
        <c:axId val="465483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058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3328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68</c:v>
                </c:pt>
                <c:pt idx="2">
                  <c:v>182</c:v>
                </c:pt>
                <c:pt idx="3">
                  <c:v>305</c:v>
                </c:pt>
                <c:pt idx="4">
                  <c:v>379</c:v>
                </c:pt>
                <c:pt idx="5">
                  <c:v>528</c:v>
                </c:pt>
                <c:pt idx="6">
                  <c:v>863</c:v>
                </c:pt>
                <c:pt idx="7">
                  <c:v>628</c:v>
                </c:pt>
                <c:pt idx="8">
                  <c:v>523</c:v>
                </c:pt>
                <c:pt idx="9">
                  <c:v>474</c:v>
                </c:pt>
                <c:pt idx="10">
                  <c:v>533</c:v>
                </c:pt>
                <c:pt idx="11">
                  <c:v>537</c:v>
                </c:pt>
                <c:pt idx="12">
                  <c:v>483</c:v>
                </c:pt>
                <c:pt idx="13">
                  <c:v>461</c:v>
                </c:pt>
                <c:pt idx="14">
                  <c:v>428</c:v>
                </c:pt>
                <c:pt idx="15">
                  <c:v>354</c:v>
                </c:pt>
                <c:pt idx="16">
                  <c:v>313</c:v>
                </c:pt>
                <c:pt idx="17">
                  <c:v>336</c:v>
                </c:pt>
                <c:pt idx="18">
                  <c:v>302</c:v>
                </c:pt>
                <c:pt idx="19">
                  <c:v>354</c:v>
                </c:pt>
                <c:pt idx="20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7640"/>
        <c:axId val="465479016"/>
      </c:barChart>
      <c:catAx>
        <c:axId val="465487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79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79016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764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80</c:v>
                </c:pt>
                <c:pt idx="4">
                  <c:v>145</c:v>
                </c:pt>
                <c:pt idx="5">
                  <c:v>163</c:v>
                </c:pt>
                <c:pt idx="6">
                  <c:v>340</c:v>
                </c:pt>
                <c:pt idx="7">
                  <c:v>299</c:v>
                </c:pt>
                <c:pt idx="8">
                  <c:v>270</c:v>
                </c:pt>
                <c:pt idx="9">
                  <c:v>241</c:v>
                </c:pt>
                <c:pt idx="10">
                  <c:v>217</c:v>
                </c:pt>
                <c:pt idx="11">
                  <c:v>195</c:v>
                </c:pt>
                <c:pt idx="12">
                  <c:v>204</c:v>
                </c:pt>
                <c:pt idx="13">
                  <c:v>174</c:v>
                </c:pt>
                <c:pt idx="14">
                  <c:v>155</c:v>
                </c:pt>
                <c:pt idx="15">
                  <c:v>113</c:v>
                </c:pt>
                <c:pt idx="16">
                  <c:v>130</c:v>
                </c:pt>
                <c:pt idx="17">
                  <c:v>146</c:v>
                </c:pt>
                <c:pt idx="18">
                  <c:v>146</c:v>
                </c:pt>
                <c:pt idx="19">
                  <c:v>163</c:v>
                </c:pt>
                <c:pt idx="20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8424"/>
        <c:axId val="465488816"/>
      </c:barChart>
      <c:catAx>
        <c:axId val="465488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88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84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40</c:v>
                </c:pt>
                <c:pt idx="2">
                  <c:v>132</c:v>
                </c:pt>
                <c:pt idx="3">
                  <c:v>171</c:v>
                </c:pt>
                <c:pt idx="4">
                  <c:v>221</c:v>
                </c:pt>
                <c:pt idx="5">
                  <c:v>223</c:v>
                </c:pt>
                <c:pt idx="6">
                  <c:v>330</c:v>
                </c:pt>
                <c:pt idx="7">
                  <c:v>299</c:v>
                </c:pt>
                <c:pt idx="8">
                  <c:v>254</c:v>
                </c:pt>
                <c:pt idx="9">
                  <c:v>247</c:v>
                </c:pt>
                <c:pt idx="10">
                  <c:v>200</c:v>
                </c:pt>
                <c:pt idx="11">
                  <c:v>181</c:v>
                </c:pt>
                <c:pt idx="12">
                  <c:v>192</c:v>
                </c:pt>
                <c:pt idx="13">
                  <c:v>169</c:v>
                </c:pt>
                <c:pt idx="14">
                  <c:v>140</c:v>
                </c:pt>
                <c:pt idx="15">
                  <c:v>122</c:v>
                </c:pt>
                <c:pt idx="16">
                  <c:v>130</c:v>
                </c:pt>
                <c:pt idx="17">
                  <c:v>158</c:v>
                </c:pt>
                <c:pt idx="18">
                  <c:v>141</c:v>
                </c:pt>
                <c:pt idx="19">
                  <c:v>128</c:v>
                </c:pt>
                <c:pt idx="20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1760"/>
        <c:axId val="465480192"/>
      </c:barChart>
      <c:catAx>
        <c:axId val="4654817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01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17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64</c:v>
                </c:pt>
                <c:pt idx="3">
                  <c:v>160</c:v>
                </c:pt>
                <c:pt idx="4">
                  <c:v>204</c:v>
                </c:pt>
                <c:pt idx="5">
                  <c:v>266</c:v>
                </c:pt>
                <c:pt idx="6">
                  <c:v>423</c:v>
                </c:pt>
                <c:pt idx="7">
                  <c:v>415</c:v>
                </c:pt>
                <c:pt idx="8">
                  <c:v>365</c:v>
                </c:pt>
                <c:pt idx="9">
                  <c:v>333</c:v>
                </c:pt>
                <c:pt idx="10">
                  <c:v>282</c:v>
                </c:pt>
                <c:pt idx="11">
                  <c:v>283</c:v>
                </c:pt>
                <c:pt idx="12">
                  <c:v>256</c:v>
                </c:pt>
                <c:pt idx="13">
                  <c:v>224</c:v>
                </c:pt>
                <c:pt idx="14">
                  <c:v>167</c:v>
                </c:pt>
                <c:pt idx="15">
                  <c:v>175</c:v>
                </c:pt>
                <c:pt idx="16">
                  <c:v>162</c:v>
                </c:pt>
                <c:pt idx="17">
                  <c:v>206</c:v>
                </c:pt>
                <c:pt idx="18">
                  <c:v>224</c:v>
                </c:pt>
                <c:pt idx="19">
                  <c:v>190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3720"/>
        <c:axId val="465484896"/>
      </c:barChart>
      <c:catAx>
        <c:axId val="4654837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8489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372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69</c:v>
                </c:pt>
                <c:pt idx="2">
                  <c:v>170</c:v>
                </c:pt>
                <c:pt idx="3">
                  <c:v>261</c:v>
                </c:pt>
                <c:pt idx="4">
                  <c:v>307</c:v>
                </c:pt>
                <c:pt idx="5">
                  <c:v>312</c:v>
                </c:pt>
                <c:pt idx="6">
                  <c:v>446</c:v>
                </c:pt>
                <c:pt idx="7">
                  <c:v>384</c:v>
                </c:pt>
                <c:pt idx="8">
                  <c:v>428</c:v>
                </c:pt>
                <c:pt idx="9">
                  <c:v>320</c:v>
                </c:pt>
                <c:pt idx="10">
                  <c:v>270</c:v>
                </c:pt>
                <c:pt idx="11">
                  <c:v>292</c:v>
                </c:pt>
                <c:pt idx="12">
                  <c:v>269</c:v>
                </c:pt>
                <c:pt idx="13">
                  <c:v>212</c:v>
                </c:pt>
                <c:pt idx="14">
                  <c:v>189</c:v>
                </c:pt>
                <c:pt idx="15">
                  <c:v>139</c:v>
                </c:pt>
                <c:pt idx="16">
                  <c:v>156</c:v>
                </c:pt>
                <c:pt idx="17">
                  <c:v>167</c:v>
                </c:pt>
                <c:pt idx="18">
                  <c:v>202</c:v>
                </c:pt>
                <c:pt idx="19">
                  <c:v>169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6856"/>
        <c:axId val="465494304"/>
      </c:barChart>
      <c:catAx>
        <c:axId val="465486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943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6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27</c:v>
                </c:pt>
                <c:pt idx="3">
                  <c:v>71</c:v>
                </c:pt>
                <c:pt idx="4">
                  <c:v>83</c:v>
                </c:pt>
                <c:pt idx="5">
                  <c:v>135</c:v>
                </c:pt>
                <c:pt idx="6">
                  <c:v>206</c:v>
                </c:pt>
                <c:pt idx="7">
                  <c:v>234</c:v>
                </c:pt>
                <c:pt idx="8">
                  <c:v>224</c:v>
                </c:pt>
                <c:pt idx="9">
                  <c:v>167</c:v>
                </c:pt>
                <c:pt idx="10">
                  <c:v>128</c:v>
                </c:pt>
                <c:pt idx="11">
                  <c:v>126</c:v>
                </c:pt>
                <c:pt idx="12">
                  <c:v>108</c:v>
                </c:pt>
                <c:pt idx="13">
                  <c:v>89</c:v>
                </c:pt>
                <c:pt idx="14">
                  <c:v>63</c:v>
                </c:pt>
                <c:pt idx="15">
                  <c:v>56</c:v>
                </c:pt>
                <c:pt idx="16">
                  <c:v>83</c:v>
                </c:pt>
                <c:pt idx="17">
                  <c:v>83</c:v>
                </c:pt>
                <c:pt idx="18">
                  <c:v>87</c:v>
                </c:pt>
                <c:pt idx="19">
                  <c:v>64</c:v>
                </c:pt>
                <c:pt idx="2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5482936"/>
        <c:axId val="463416160"/>
      </c:barChart>
      <c:catAx>
        <c:axId val="4654829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1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1616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4829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593</c:v>
                </c:pt>
                <c:pt idx="3">
                  <c:v>1606</c:v>
                </c:pt>
                <c:pt idx="4">
                  <c:v>2437</c:v>
                </c:pt>
                <c:pt idx="5">
                  <c:v>3352</c:v>
                </c:pt>
                <c:pt idx="6">
                  <c:v>4985</c:v>
                </c:pt>
                <c:pt idx="7">
                  <c:v>4656</c:v>
                </c:pt>
                <c:pt idx="8">
                  <c:v>4368</c:v>
                </c:pt>
                <c:pt idx="9">
                  <c:v>4054</c:v>
                </c:pt>
                <c:pt idx="10">
                  <c:v>4423</c:v>
                </c:pt>
                <c:pt idx="11">
                  <c:v>4444</c:v>
                </c:pt>
                <c:pt idx="12">
                  <c:v>4029</c:v>
                </c:pt>
                <c:pt idx="13">
                  <c:v>3557</c:v>
                </c:pt>
                <c:pt idx="14">
                  <c:v>3023</c:v>
                </c:pt>
                <c:pt idx="15">
                  <c:v>2732</c:v>
                </c:pt>
                <c:pt idx="16">
                  <c:v>2732</c:v>
                </c:pt>
                <c:pt idx="17">
                  <c:v>3337</c:v>
                </c:pt>
                <c:pt idx="18">
                  <c:v>3409</c:v>
                </c:pt>
                <c:pt idx="19">
                  <c:v>3101</c:v>
                </c:pt>
                <c:pt idx="20">
                  <c:v>2588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593</c:v>
                </c:pt>
                <c:pt idx="3">
                  <c:v>1606</c:v>
                </c:pt>
                <c:pt idx="4">
                  <c:v>2437</c:v>
                </c:pt>
                <c:pt idx="5">
                  <c:v>3352</c:v>
                </c:pt>
                <c:pt idx="6">
                  <c:v>4985</c:v>
                </c:pt>
                <c:pt idx="7">
                  <c:v>4656</c:v>
                </c:pt>
                <c:pt idx="8">
                  <c:v>4368</c:v>
                </c:pt>
                <c:pt idx="9">
                  <c:v>4054</c:v>
                </c:pt>
                <c:pt idx="10">
                  <c:v>4423</c:v>
                </c:pt>
                <c:pt idx="11">
                  <c:v>4444</c:v>
                </c:pt>
                <c:pt idx="12">
                  <c:v>4029</c:v>
                </c:pt>
                <c:pt idx="13">
                  <c:v>3557</c:v>
                </c:pt>
                <c:pt idx="14">
                  <c:v>3023</c:v>
                </c:pt>
                <c:pt idx="15">
                  <c:v>2732</c:v>
                </c:pt>
                <c:pt idx="16">
                  <c:v>2732</c:v>
                </c:pt>
                <c:pt idx="17">
                  <c:v>3337</c:v>
                </c:pt>
                <c:pt idx="18">
                  <c:v>3409</c:v>
                </c:pt>
                <c:pt idx="19">
                  <c:v>3101</c:v>
                </c:pt>
                <c:pt idx="20">
                  <c:v>2588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2040"/>
        <c:axId val="463415768"/>
      </c:barChart>
      <c:catAx>
        <c:axId val="46342204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1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15768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204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105</c:v>
                </c:pt>
                <c:pt idx="1">
                  <c:v>655</c:v>
                </c:pt>
                <c:pt idx="2">
                  <c:v>1740</c:v>
                </c:pt>
                <c:pt idx="3">
                  <c:v>2886</c:v>
                </c:pt>
                <c:pt idx="4">
                  <c:v>3688</c:v>
                </c:pt>
                <c:pt idx="5">
                  <c:v>4158</c:v>
                </c:pt>
                <c:pt idx="6">
                  <c:v>5718</c:v>
                </c:pt>
                <c:pt idx="7">
                  <c:v>4808</c:v>
                </c:pt>
                <c:pt idx="8">
                  <c:v>4724</c:v>
                </c:pt>
                <c:pt idx="9">
                  <c:v>4579</c:v>
                </c:pt>
                <c:pt idx="10">
                  <c:v>4728</c:v>
                </c:pt>
                <c:pt idx="11">
                  <c:v>4541</c:v>
                </c:pt>
                <c:pt idx="12">
                  <c:v>4128</c:v>
                </c:pt>
                <c:pt idx="13">
                  <c:v>3639</c:v>
                </c:pt>
                <c:pt idx="14">
                  <c:v>2956</c:v>
                </c:pt>
                <c:pt idx="15">
                  <c:v>2571</c:v>
                </c:pt>
                <c:pt idx="16">
                  <c:v>2683</c:v>
                </c:pt>
                <c:pt idx="17">
                  <c:v>3078</c:v>
                </c:pt>
                <c:pt idx="18">
                  <c:v>3088</c:v>
                </c:pt>
                <c:pt idx="19">
                  <c:v>2987</c:v>
                </c:pt>
                <c:pt idx="20">
                  <c:v>2406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6352"/>
        <c:axId val="463426744"/>
      </c:barChart>
      <c:catAx>
        <c:axId val="463426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6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6744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6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44</c:v>
                </c:pt>
                <c:pt idx="2">
                  <c:v>125</c:v>
                </c:pt>
                <c:pt idx="3">
                  <c:v>167</c:v>
                </c:pt>
                <c:pt idx="4">
                  <c:v>144</c:v>
                </c:pt>
                <c:pt idx="5">
                  <c:v>157</c:v>
                </c:pt>
                <c:pt idx="6">
                  <c:v>255</c:v>
                </c:pt>
                <c:pt idx="7">
                  <c:v>242</c:v>
                </c:pt>
                <c:pt idx="8">
                  <c:v>237</c:v>
                </c:pt>
                <c:pt idx="9">
                  <c:v>193</c:v>
                </c:pt>
                <c:pt idx="10">
                  <c:v>147</c:v>
                </c:pt>
                <c:pt idx="11">
                  <c:v>133</c:v>
                </c:pt>
                <c:pt idx="12">
                  <c:v>95</c:v>
                </c:pt>
                <c:pt idx="13">
                  <c:v>83</c:v>
                </c:pt>
                <c:pt idx="14">
                  <c:v>80</c:v>
                </c:pt>
                <c:pt idx="15">
                  <c:v>67</c:v>
                </c:pt>
                <c:pt idx="16">
                  <c:v>68</c:v>
                </c:pt>
                <c:pt idx="17">
                  <c:v>81</c:v>
                </c:pt>
                <c:pt idx="18">
                  <c:v>73</c:v>
                </c:pt>
                <c:pt idx="19">
                  <c:v>52</c:v>
                </c:pt>
                <c:pt idx="2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3216"/>
        <c:axId val="463417728"/>
      </c:barChart>
      <c:catAx>
        <c:axId val="463423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1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177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3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1.3783280880292205E-4</c:v>
                </c:pt>
                <c:pt idx="1">
                  <c:v>1.9296593232409089E-3</c:v>
                </c:pt>
                <c:pt idx="2">
                  <c:v>8.8902161677884717E-3</c:v>
                </c:pt>
                <c:pt idx="3">
                  <c:v>2.4786933449725483E-2</c:v>
                </c:pt>
                <c:pt idx="4">
                  <c:v>3.680135995038019E-2</c:v>
                </c:pt>
                <c:pt idx="5">
                  <c:v>4.9849532517056809E-2</c:v>
                </c:pt>
                <c:pt idx="6">
                  <c:v>7.0133927545886834E-2</c:v>
                </c:pt>
                <c:pt idx="7">
                  <c:v>6.6986745078220125E-2</c:v>
                </c:pt>
                <c:pt idx="8">
                  <c:v>6.5034113620178718E-2</c:v>
                </c:pt>
                <c:pt idx="9">
                  <c:v>6.298959362293538E-2</c:v>
                </c:pt>
                <c:pt idx="10">
                  <c:v>7.2017642599526768E-2</c:v>
                </c:pt>
                <c:pt idx="11">
                  <c:v>7.3212193609152099E-2</c:v>
                </c:pt>
                <c:pt idx="12">
                  <c:v>6.634352530380648E-2</c:v>
                </c:pt>
                <c:pt idx="13">
                  <c:v>5.7660058349222394E-2</c:v>
                </c:pt>
                <c:pt idx="14">
                  <c:v>4.9206312742643171E-2</c:v>
                </c:pt>
                <c:pt idx="15">
                  <c:v>4.4956467804553077E-2</c:v>
                </c:pt>
                <c:pt idx="16">
                  <c:v>4.500241207415405E-2</c:v>
                </c:pt>
                <c:pt idx="17">
                  <c:v>5.4903402173163952E-2</c:v>
                </c:pt>
                <c:pt idx="18">
                  <c:v>5.6603340148399989E-2</c:v>
                </c:pt>
                <c:pt idx="19">
                  <c:v>5.0676529369874344E-2</c:v>
                </c:pt>
                <c:pt idx="20">
                  <c:v>4.187820174128782E-2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19688"/>
        <c:axId val="463424392"/>
      </c:barChart>
      <c:catAx>
        <c:axId val="463419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439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1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1.3799159505739195E-3</c:v>
                </c:pt>
                <c:pt idx="1">
                  <c:v>8.4258504254740851E-3</c:v>
                </c:pt>
                <c:pt idx="2">
                  <c:v>2.2162286478914467E-2</c:v>
                </c:pt>
                <c:pt idx="3">
                  <c:v>3.8156766815112174E-2</c:v>
                </c:pt>
                <c:pt idx="4">
                  <c:v>5.1725940329089046E-2</c:v>
                </c:pt>
                <c:pt idx="5">
                  <c:v>5.8144640281001067E-2</c:v>
                </c:pt>
                <c:pt idx="6">
                  <c:v>7.5351774028309185E-2</c:v>
                </c:pt>
                <c:pt idx="7">
                  <c:v>6.3413410274101481E-2</c:v>
                </c:pt>
                <c:pt idx="8">
                  <c:v>6.4145183884254317E-2</c:v>
                </c:pt>
                <c:pt idx="9">
                  <c:v>6.6340504714712825E-2</c:v>
                </c:pt>
                <c:pt idx="10">
                  <c:v>7.1065671454556861E-2</c:v>
                </c:pt>
                <c:pt idx="11">
                  <c:v>6.8326747370841961E-2</c:v>
                </c:pt>
                <c:pt idx="12">
                  <c:v>6.190804741892994E-2</c:v>
                </c:pt>
                <c:pt idx="13">
                  <c:v>5.3900353342114619E-2</c:v>
                </c:pt>
                <c:pt idx="14">
                  <c:v>4.2505592841163314E-2</c:v>
                </c:pt>
                <c:pt idx="15">
                  <c:v>3.8010412093081605E-2</c:v>
                </c:pt>
                <c:pt idx="16">
                  <c:v>4.0268456375838924E-2</c:v>
                </c:pt>
                <c:pt idx="17">
                  <c:v>4.643626251855569E-2</c:v>
                </c:pt>
                <c:pt idx="18">
                  <c:v>4.7398022120470847E-2</c:v>
                </c:pt>
                <c:pt idx="19">
                  <c:v>4.580902799556754E-2</c:v>
                </c:pt>
                <c:pt idx="20">
                  <c:v>3.5125133287336137E-2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1256"/>
        <c:axId val="463422432"/>
      </c:barChart>
      <c:catAx>
        <c:axId val="463421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2432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1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1.2923235978288964E-4</c:v>
                </c:pt>
                <c:pt idx="1">
                  <c:v>2.1969501163091238E-3</c:v>
                </c:pt>
                <c:pt idx="2">
                  <c:v>7.8831739467562674E-3</c:v>
                </c:pt>
                <c:pt idx="3">
                  <c:v>1.8997156888084777E-2</c:v>
                </c:pt>
                <c:pt idx="4">
                  <c:v>4.0578960971827345E-2</c:v>
                </c:pt>
                <c:pt idx="5">
                  <c:v>6.1773067976221244E-2</c:v>
                </c:pt>
                <c:pt idx="6">
                  <c:v>9.6795037477384341E-2</c:v>
                </c:pt>
                <c:pt idx="7">
                  <c:v>7.6117859912121999E-2</c:v>
                </c:pt>
                <c:pt idx="8">
                  <c:v>5.9963814939260791E-2</c:v>
                </c:pt>
                <c:pt idx="9">
                  <c:v>5.5311449987076766E-2</c:v>
                </c:pt>
                <c:pt idx="10">
                  <c:v>6.6425432928405276E-2</c:v>
                </c:pt>
                <c:pt idx="11">
                  <c:v>6.4745412251227707E-2</c:v>
                </c:pt>
                <c:pt idx="12">
                  <c:v>5.9576117859912119E-2</c:v>
                </c:pt>
                <c:pt idx="13">
                  <c:v>5.634530886533988E-2</c:v>
                </c:pt>
                <c:pt idx="14">
                  <c:v>5.2597570431636084E-2</c:v>
                </c:pt>
                <c:pt idx="15">
                  <c:v>4.5102093564228486E-2</c:v>
                </c:pt>
                <c:pt idx="16">
                  <c:v>4.2000516929439131E-2</c:v>
                </c:pt>
                <c:pt idx="17">
                  <c:v>5.1305246833807189E-2</c:v>
                </c:pt>
                <c:pt idx="18">
                  <c:v>4.8462134918583616E-2</c:v>
                </c:pt>
                <c:pt idx="19">
                  <c:v>4.6782114241406048E-2</c:v>
                </c:pt>
                <c:pt idx="20">
                  <c:v>4.6911346601188939E-2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0472"/>
        <c:axId val="463420864"/>
      </c:barChart>
      <c:catAx>
        <c:axId val="4634204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08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047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2.6200873362445414E-3</c:v>
                </c:pt>
                <c:pt idx="2">
                  <c:v>8.296943231441048E-3</c:v>
                </c:pt>
                <c:pt idx="3">
                  <c:v>3.0131004366812226E-2</c:v>
                </c:pt>
                <c:pt idx="4">
                  <c:v>3.88646288209607E-2</c:v>
                </c:pt>
                <c:pt idx="5">
                  <c:v>6.1135371179039298E-2</c:v>
                </c:pt>
                <c:pt idx="6">
                  <c:v>9.344978165938865E-2</c:v>
                </c:pt>
                <c:pt idx="7">
                  <c:v>8.8646288209606988E-2</c:v>
                </c:pt>
                <c:pt idx="8">
                  <c:v>9.344978165938865E-2</c:v>
                </c:pt>
                <c:pt idx="9">
                  <c:v>6.2445414847161575E-2</c:v>
                </c:pt>
                <c:pt idx="10">
                  <c:v>6.4192139737991261E-2</c:v>
                </c:pt>
                <c:pt idx="11">
                  <c:v>6.6375545851528384E-2</c:v>
                </c:pt>
                <c:pt idx="12">
                  <c:v>4.8908296943231441E-2</c:v>
                </c:pt>
                <c:pt idx="13">
                  <c:v>5.4148471615720527E-2</c:v>
                </c:pt>
                <c:pt idx="14">
                  <c:v>3.88646288209607E-2</c:v>
                </c:pt>
                <c:pt idx="15">
                  <c:v>3.5807860262008731E-2</c:v>
                </c:pt>
                <c:pt idx="16">
                  <c:v>3.1877729257641922E-2</c:v>
                </c:pt>
                <c:pt idx="17">
                  <c:v>5.0218340611353711E-2</c:v>
                </c:pt>
                <c:pt idx="18">
                  <c:v>4.9344978165938864E-2</c:v>
                </c:pt>
                <c:pt idx="19">
                  <c:v>5.0655021834061134E-2</c:v>
                </c:pt>
                <c:pt idx="20">
                  <c:v>3.0567685589519649E-2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4784"/>
        <c:axId val="463429096"/>
      </c:barChart>
      <c:catAx>
        <c:axId val="4634247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90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478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2.6605853287723297E-3</c:v>
                </c:pt>
                <c:pt idx="1">
                  <c:v>1.178259217027746E-2</c:v>
                </c:pt>
                <c:pt idx="2">
                  <c:v>2.6985936906119345E-2</c:v>
                </c:pt>
                <c:pt idx="3">
                  <c:v>5.96731280881794E-2</c:v>
                </c:pt>
                <c:pt idx="4">
                  <c:v>6.1953629798555683E-2</c:v>
                </c:pt>
                <c:pt idx="5">
                  <c:v>5.96731280881794E-2</c:v>
                </c:pt>
                <c:pt idx="6">
                  <c:v>8.3618396047130367E-2</c:v>
                </c:pt>
                <c:pt idx="7">
                  <c:v>8.4378563283922459E-2</c:v>
                </c:pt>
                <c:pt idx="8">
                  <c:v>8.1337894336754091E-2</c:v>
                </c:pt>
                <c:pt idx="9">
                  <c:v>6.5374382364120104E-2</c:v>
                </c:pt>
                <c:pt idx="10">
                  <c:v>6.803496769289244E-2</c:v>
                </c:pt>
                <c:pt idx="11">
                  <c:v>4.9410870391486124E-2</c:v>
                </c:pt>
                <c:pt idx="12">
                  <c:v>4.8650703154694032E-2</c:v>
                </c:pt>
                <c:pt idx="13">
                  <c:v>5.1691372101862407E-2</c:v>
                </c:pt>
                <c:pt idx="14">
                  <c:v>3.2687191182060052E-2</c:v>
                </c:pt>
                <c:pt idx="15">
                  <c:v>2.6985936906119345E-2</c:v>
                </c:pt>
                <c:pt idx="16">
                  <c:v>3.4207525655644243E-2</c:v>
                </c:pt>
                <c:pt idx="17">
                  <c:v>4.370961611554542E-2</c:v>
                </c:pt>
                <c:pt idx="18">
                  <c:v>3.9148612694792854E-2</c:v>
                </c:pt>
                <c:pt idx="19">
                  <c:v>3.5347776510832381E-2</c:v>
                </c:pt>
                <c:pt idx="20">
                  <c:v>3.2687191182060052E-2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28312"/>
        <c:axId val="463428704"/>
      </c:barChart>
      <c:catAx>
        <c:axId val="463428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870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8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1.1909015124449208E-3</c:v>
                </c:pt>
                <c:pt idx="1">
                  <c:v>8.0981302846254606E-3</c:v>
                </c:pt>
                <c:pt idx="2">
                  <c:v>2.1674407526497557E-2</c:v>
                </c:pt>
                <c:pt idx="3">
                  <c:v>3.6322496129570087E-2</c:v>
                </c:pt>
                <c:pt idx="4">
                  <c:v>4.5135167321662499E-2</c:v>
                </c:pt>
                <c:pt idx="5">
                  <c:v>6.2879599857091822E-2</c:v>
                </c:pt>
                <c:pt idx="6">
                  <c:v>0.10277480052399666</c:v>
                </c:pt>
                <c:pt idx="7">
                  <c:v>7.4788614981541032E-2</c:v>
                </c:pt>
                <c:pt idx="8">
                  <c:v>6.2284149100869358E-2</c:v>
                </c:pt>
                <c:pt idx="9">
                  <c:v>5.6448731689889245E-2</c:v>
                </c:pt>
                <c:pt idx="10">
                  <c:v>6.3475050613314279E-2</c:v>
                </c:pt>
                <c:pt idx="11">
                  <c:v>6.3951411218292245E-2</c:v>
                </c:pt>
                <c:pt idx="12">
                  <c:v>5.7520543051089675E-2</c:v>
                </c:pt>
                <c:pt idx="13">
                  <c:v>5.490055972371085E-2</c:v>
                </c:pt>
                <c:pt idx="14">
                  <c:v>5.0970584732642613E-2</c:v>
                </c:pt>
                <c:pt idx="15">
                  <c:v>4.2157913540550193E-2</c:v>
                </c:pt>
                <c:pt idx="16">
                  <c:v>3.7275217339526018E-2</c:v>
                </c:pt>
                <c:pt idx="17">
                  <c:v>4.0014290818149341E-2</c:v>
                </c:pt>
                <c:pt idx="18">
                  <c:v>3.5965225675836605E-2</c:v>
                </c:pt>
                <c:pt idx="19">
                  <c:v>4.2157913540550193E-2</c:v>
                </c:pt>
                <c:pt idx="20">
                  <c:v>4.0014290818149341E-2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63431056"/>
        <c:axId val="463427920"/>
      </c:barChart>
      <c:catAx>
        <c:axId val="4634310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2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2792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3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2.9700029700029701E-3</c:v>
                </c:pt>
                <c:pt idx="2">
                  <c:v>1.0395010395010396E-2</c:v>
                </c:pt>
                <c:pt idx="3">
                  <c:v>2.3760023760023761E-2</c:v>
                </c:pt>
                <c:pt idx="4">
                  <c:v>4.3065043065043065E-2</c:v>
                </c:pt>
                <c:pt idx="5">
                  <c:v>4.8411048411048409E-2</c:v>
                </c:pt>
                <c:pt idx="6">
                  <c:v>0.10098010098010098</c:v>
                </c:pt>
                <c:pt idx="7">
                  <c:v>8.8803088803088806E-2</c:v>
                </c:pt>
                <c:pt idx="8">
                  <c:v>8.0190080190080185E-2</c:v>
                </c:pt>
                <c:pt idx="9">
                  <c:v>7.1577071577071577E-2</c:v>
                </c:pt>
                <c:pt idx="10">
                  <c:v>6.4449064449064453E-2</c:v>
                </c:pt>
                <c:pt idx="11">
                  <c:v>5.7915057915057917E-2</c:v>
                </c:pt>
                <c:pt idx="12">
                  <c:v>6.0588060588060585E-2</c:v>
                </c:pt>
                <c:pt idx="13">
                  <c:v>5.167805167805168E-2</c:v>
                </c:pt>
                <c:pt idx="14">
                  <c:v>4.6035046035046032E-2</c:v>
                </c:pt>
                <c:pt idx="15">
                  <c:v>3.3561033561033564E-2</c:v>
                </c:pt>
                <c:pt idx="16">
                  <c:v>3.8610038610038609E-2</c:v>
                </c:pt>
                <c:pt idx="17">
                  <c:v>4.3362043362043363E-2</c:v>
                </c:pt>
                <c:pt idx="18">
                  <c:v>4.3362043362043363E-2</c:v>
                </c:pt>
                <c:pt idx="19">
                  <c:v>4.8411048411048409E-2</c:v>
                </c:pt>
                <c:pt idx="20">
                  <c:v>4.187704187704188E-2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5008"/>
        <c:axId val="402677360"/>
      </c:barChart>
      <c:catAx>
        <c:axId val="4026750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77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8.3056478405315617E-4</c:v>
                </c:pt>
                <c:pt idx="1">
                  <c:v>1.1074197120708749E-2</c:v>
                </c:pt>
                <c:pt idx="2">
                  <c:v>3.6544850498338874E-2</c:v>
                </c:pt>
                <c:pt idx="3">
                  <c:v>4.7342192691029898E-2</c:v>
                </c:pt>
                <c:pt idx="4">
                  <c:v>6.1184939091915837E-2</c:v>
                </c:pt>
                <c:pt idx="5">
                  <c:v>6.1738648947951273E-2</c:v>
                </c:pt>
                <c:pt idx="6">
                  <c:v>9.1362126245847178E-2</c:v>
                </c:pt>
                <c:pt idx="7">
                  <c:v>8.2779623477297892E-2</c:v>
                </c:pt>
                <c:pt idx="8">
                  <c:v>7.0321151716500552E-2</c:v>
                </c:pt>
                <c:pt idx="9">
                  <c:v>6.8383167220376517E-2</c:v>
                </c:pt>
                <c:pt idx="10">
                  <c:v>5.537098560354374E-2</c:v>
                </c:pt>
                <c:pt idx="11">
                  <c:v>5.0110741971207087E-2</c:v>
                </c:pt>
                <c:pt idx="12">
                  <c:v>5.3156146179401995E-2</c:v>
                </c:pt>
                <c:pt idx="13">
                  <c:v>4.6788482834994462E-2</c:v>
                </c:pt>
                <c:pt idx="14">
                  <c:v>3.875968992248062E-2</c:v>
                </c:pt>
                <c:pt idx="15">
                  <c:v>3.3776301218161685E-2</c:v>
                </c:pt>
                <c:pt idx="16">
                  <c:v>3.5991140642303431E-2</c:v>
                </c:pt>
                <c:pt idx="17">
                  <c:v>4.3743078626799554E-2</c:v>
                </c:pt>
                <c:pt idx="18">
                  <c:v>3.9036544850498338E-2</c:v>
                </c:pt>
                <c:pt idx="19">
                  <c:v>3.5437430786267994E-2</c:v>
                </c:pt>
                <c:pt idx="20">
                  <c:v>3.6267995570321149E-2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1480"/>
        <c:axId val="402666776"/>
      </c:barChart>
      <c:catAx>
        <c:axId val="402671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6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66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2.4159894575005491E-3</c:v>
                </c:pt>
                <c:pt idx="2">
                  <c:v>1.405666593454865E-2</c:v>
                </c:pt>
                <c:pt idx="3">
                  <c:v>3.5141664836371621E-2</c:v>
                </c:pt>
                <c:pt idx="4">
                  <c:v>4.4805622666373821E-2</c:v>
                </c:pt>
                <c:pt idx="5">
                  <c:v>5.8423017790467824E-2</c:v>
                </c:pt>
                <c:pt idx="6">
                  <c:v>9.2905776411157479E-2</c:v>
                </c:pt>
                <c:pt idx="7">
                  <c:v>9.1148693169338893E-2</c:v>
                </c:pt>
                <c:pt idx="8">
                  <c:v>8.0166922907972768E-2</c:v>
                </c:pt>
                <c:pt idx="9">
                  <c:v>7.313858994069844E-2</c:v>
                </c:pt>
                <c:pt idx="10">
                  <c:v>6.1937184274104988E-2</c:v>
                </c:pt>
                <c:pt idx="11">
                  <c:v>6.2156819679332308E-2</c:v>
                </c:pt>
                <c:pt idx="12">
                  <c:v>5.6226663738194599E-2</c:v>
                </c:pt>
                <c:pt idx="13">
                  <c:v>4.9198330770920271E-2</c:v>
                </c:pt>
                <c:pt idx="14">
                  <c:v>3.667911267296288E-2</c:v>
                </c:pt>
                <c:pt idx="15">
                  <c:v>3.8436195914781465E-2</c:v>
                </c:pt>
                <c:pt idx="16">
                  <c:v>3.5580935646826267E-2</c:v>
                </c:pt>
                <c:pt idx="17">
                  <c:v>4.5244893476828467E-2</c:v>
                </c:pt>
                <c:pt idx="18">
                  <c:v>4.9198330770920271E-2</c:v>
                </c:pt>
                <c:pt idx="19">
                  <c:v>4.1730726993191303E-2</c:v>
                </c:pt>
                <c:pt idx="20">
                  <c:v>3.1407862947507137E-2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68736"/>
        <c:axId val="402669520"/>
      </c:barChart>
      <c:catAx>
        <c:axId val="402668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6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6952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6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2.8559771521827824E-3</c:v>
                </c:pt>
                <c:pt idx="1">
                  <c:v>1.4075887392900856E-2</c:v>
                </c:pt>
                <c:pt idx="2">
                  <c:v>3.4679722562219503E-2</c:v>
                </c:pt>
                <c:pt idx="3">
                  <c:v>5.3243574051407588E-2</c:v>
                </c:pt>
                <c:pt idx="4">
                  <c:v>6.2627498980008162E-2</c:v>
                </c:pt>
                <c:pt idx="5">
                  <c:v>6.3647490820073441E-2</c:v>
                </c:pt>
                <c:pt idx="6">
                  <c:v>9.0983272133822929E-2</c:v>
                </c:pt>
                <c:pt idx="7">
                  <c:v>7.8335373317013457E-2</c:v>
                </c:pt>
                <c:pt idx="8">
                  <c:v>8.7311301509587921E-2</c:v>
                </c:pt>
                <c:pt idx="9">
                  <c:v>6.527947776417789E-2</c:v>
                </c:pt>
                <c:pt idx="10">
                  <c:v>5.5079559363525092E-2</c:v>
                </c:pt>
                <c:pt idx="11">
                  <c:v>5.9567523459812324E-2</c:v>
                </c:pt>
                <c:pt idx="12">
                  <c:v>5.4875560995512038E-2</c:v>
                </c:pt>
                <c:pt idx="13">
                  <c:v>4.3247654018767852E-2</c:v>
                </c:pt>
                <c:pt idx="14">
                  <c:v>3.8555691554467565E-2</c:v>
                </c:pt>
                <c:pt idx="15">
                  <c:v>2.8355773153814771E-2</c:v>
                </c:pt>
                <c:pt idx="16">
                  <c:v>3.182374541003672E-2</c:v>
                </c:pt>
                <c:pt idx="17">
                  <c:v>3.4067727458180333E-2</c:v>
                </c:pt>
                <c:pt idx="18">
                  <c:v>4.1207670338637294E-2</c:v>
                </c:pt>
                <c:pt idx="19">
                  <c:v>3.4475724194206449E-2</c:v>
                </c:pt>
                <c:pt idx="20">
                  <c:v>2.5703794369645042E-2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3440"/>
        <c:axId val="402671088"/>
      </c:barChart>
      <c:catAx>
        <c:axId val="402673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71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4.7778308647873863E-4</c:v>
                </c:pt>
                <c:pt idx="1">
                  <c:v>4.7778308647873869E-3</c:v>
                </c:pt>
                <c:pt idx="2">
                  <c:v>1.2900143334925944E-2</c:v>
                </c:pt>
                <c:pt idx="3">
                  <c:v>3.3922599139990448E-2</c:v>
                </c:pt>
                <c:pt idx="4">
                  <c:v>3.9655996177735311E-2</c:v>
                </c:pt>
                <c:pt idx="5">
                  <c:v>6.4500716674629713E-2</c:v>
                </c:pt>
                <c:pt idx="6">
                  <c:v>9.842331581462016E-2</c:v>
                </c:pt>
                <c:pt idx="7">
                  <c:v>0.11180124223602485</c:v>
                </c:pt>
                <c:pt idx="8">
                  <c:v>0.10702341137123746</c:v>
                </c:pt>
                <c:pt idx="9">
                  <c:v>7.9789775441949359E-2</c:v>
                </c:pt>
                <c:pt idx="10">
                  <c:v>6.1156235069278544E-2</c:v>
                </c:pt>
                <c:pt idx="11">
                  <c:v>6.0200668896321072E-2</c:v>
                </c:pt>
                <c:pt idx="12">
                  <c:v>5.1600573339703776E-2</c:v>
                </c:pt>
                <c:pt idx="13">
                  <c:v>4.2522694696607743E-2</c:v>
                </c:pt>
                <c:pt idx="14">
                  <c:v>3.0100334448160536E-2</c:v>
                </c:pt>
                <c:pt idx="15">
                  <c:v>2.6755852842809364E-2</c:v>
                </c:pt>
                <c:pt idx="16">
                  <c:v>3.9655996177735311E-2</c:v>
                </c:pt>
                <c:pt idx="17">
                  <c:v>3.9655996177735311E-2</c:v>
                </c:pt>
                <c:pt idx="18">
                  <c:v>4.1567128523650264E-2</c:v>
                </c:pt>
                <c:pt idx="19">
                  <c:v>3.0578117534639272E-2</c:v>
                </c:pt>
                <c:pt idx="20">
                  <c:v>2.2933588150979456E-2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1872"/>
        <c:axId val="402672264"/>
      </c:barChart>
      <c:catAx>
        <c:axId val="402671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72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1.2584156546907444E-4</c:v>
                </c:pt>
                <c:pt idx="1">
                  <c:v>2.1707670043415342E-3</c:v>
                </c:pt>
                <c:pt idx="2">
                  <c:v>9.3280060403951419E-3</c:v>
                </c:pt>
                <c:pt idx="3">
                  <c:v>2.5262694267916695E-2</c:v>
                </c:pt>
                <c:pt idx="4">
                  <c:v>3.8334486881016802E-2</c:v>
                </c:pt>
                <c:pt idx="5">
                  <c:v>5.2727615931542189E-2</c:v>
                </c:pt>
                <c:pt idx="6">
                  <c:v>7.8415025482917011E-2</c:v>
                </c:pt>
                <c:pt idx="7">
                  <c:v>7.3239791103001328E-2</c:v>
                </c:pt>
                <c:pt idx="8">
                  <c:v>6.8709494746114638E-2</c:v>
                </c:pt>
                <c:pt idx="9">
                  <c:v>6.3770213301453466E-2</c:v>
                </c:pt>
                <c:pt idx="10">
                  <c:v>6.9574655508714528E-2</c:v>
                </c:pt>
                <c:pt idx="11">
                  <c:v>6.9904989618070845E-2</c:v>
                </c:pt>
                <c:pt idx="12">
                  <c:v>6.337695840936261E-2</c:v>
                </c:pt>
                <c:pt idx="13">
                  <c:v>5.5952306046687224E-2</c:v>
                </c:pt>
                <c:pt idx="14">
                  <c:v>4.7552381551626499E-2</c:v>
                </c:pt>
                <c:pt idx="15">
                  <c:v>4.297489460768892E-2</c:v>
                </c:pt>
                <c:pt idx="16">
                  <c:v>4.297489460768892E-2</c:v>
                </c:pt>
                <c:pt idx="17">
                  <c:v>5.2491662996287672E-2</c:v>
                </c:pt>
                <c:pt idx="18">
                  <c:v>5.3624237085509341E-2</c:v>
                </c:pt>
                <c:pt idx="19">
                  <c:v>4.8779336814949975E-2</c:v>
                </c:pt>
                <c:pt idx="20">
                  <c:v>4.0709746429245582E-2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80104"/>
        <c:axId val="402681672"/>
      </c:barChart>
      <c:catAx>
        <c:axId val="4026801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81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8167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80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1.5028769358486245E-3</c:v>
                </c:pt>
                <c:pt idx="1">
                  <c:v>9.3750894569604674E-3</c:v>
                </c:pt>
                <c:pt idx="2">
                  <c:v>2.4904817794062919E-2</c:v>
                </c:pt>
                <c:pt idx="3">
                  <c:v>4.1307646065325047E-2</c:v>
                </c:pt>
                <c:pt idx="4">
                  <c:v>5.2786763232473589E-2</c:v>
                </c:pt>
                <c:pt idx="5">
                  <c:v>5.9513926659605532E-2</c:v>
                </c:pt>
                <c:pt idx="6">
                  <c:v>8.1842383992213663E-2</c:v>
                </c:pt>
                <c:pt idx="7">
                  <c:v>6.8817450548192258E-2</c:v>
                </c:pt>
                <c:pt idx="8">
                  <c:v>6.7615148999513361E-2</c:v>
                </c:pt>
                <c:pt idx="9">
                  <c:v>6.5539747516674782E-2</c:v>
                </c:pt>
                <c:pt idx="10">
                  <c:v>6.7672401454212355E-2</c:v>
                </c:pt>
                <c:pt idx="11">
                  <c:v>6.4995849197034328E-2</c:v>
                </c:pt>
                <c:pt idx="12">
                  <c:v>5.9084533249363066E-2</c:v>
                </c:pt>
                <c:pt idx="13">
                  <c:v>5.2085420662410904E-2</c:v>
                </c:pt>
                <c:pt idx="14">
                  <c:v>4.2309564022557464E-2</c:v>
                </c:pt>
                <c:pt idx="15">
                  <c:v>3.6799015257779177E-2</c:v>
                </c:pt>
                <c:pt idx="16">
                  <c:v>3.8402083989351042E-2</c:v>
                </c:pt>
                <c:pt idx="17">
                  <c:v>4.4055763890876821E-2</c:v>
                </c:pt>
                <c:pt idx="18">
                  <c:v>4.4198895027624308E-2</c:v>
                </c:pt>
                <c:pt idx="19">
                  <c:v>4.2753270546474681E-2</c:v>
                </c:pt>
                <c:pt idx="20">
                  <c:v>3.4437351501445626E-2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8536"/>
        <c:axId val="402681280"/>
      </c:barChart>
      <c:catAx>
        <c:axId val="402678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81280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8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2.004008016032064E-3</c:v>
                </c:pt>
                <c:pt idx="1">
                  <c:v>1.7635270541082163E-2</c:v>
                </c:pt>
                <c:pt idx="2">
                  <c:v>5.0100200400801605E-2</c:v>
                </c:pt>
                <c:pt idx="3">
                  <c:v>6.6933867735470942E-2</c:v>
                </c:pt>
                <c:pt idx="4">
                  <c:v>5.7715430861723448E-2</c:v>
                </c:pt>
                <c:pt idx="5">
                  <c:v>6.292585170340681E-2</c:v>
                </c:pt>
                <c:pt idx="6">
                  <c:v>0.10220440881763528</c:v>
                </c:pt>
                <c:pt idx="7">
                  <c:v>9.6993987975951906E-2</c:v>
                </c:pt>
                <c:pt idx="8">
                  <c:v>9.498997995991984E-2</c:v>
                </c:pt>
                <c:pt idx="9">
                  <c:v>7.735470941883768E-2</c:v>
                </c:pt>
                <c:pt idx="10">
                  <c:v>5.8917835671342685E-2</c:v>
                </c:pt>
                <c:pt idx="11">
                  <c:v>5.3306613226452908E-2</c:v>
                </c:pt>
                <c:pt idx="12">
                  <c:v>3.8076152304609222E-2</c:v>
                </c:pt>
                <c:pt idx="13">
                  <c:v>3.3266533066132267E-2</c:v>
                </c:pt>
                <c:pt idx="14">
                  <c:v>3.2064128256513023E-2</c:v>
                </c:pt>
                <c:pt idx="15">
                  <c:v>2.6853707414829658E-2</c:v>
                </c:pt>
                <c:pt idx="16">
                  <c:v>2.7254509018036072E-2</c:v>
                </c:pt>
                <c:pt idx="17">
                  <c:v>3.2464929859719438E-2</c:v>
                </c:pt>
                <c:pt idx="18">
                  <c:v>2.9258517034068135E-2</c:v>
                </c:pt>
                <c:pt idx="19">
                  <c:v>2.0841683366733466E-2</c:v>
                </c:pt>
                <c:pt idx="20">
                  <c:v>1.8837675350701404E-2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02678928"/>
        <c:axId val="402679712"/>
      </c:barChart>
      <c:catAx>
        <c:axId val="402678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797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67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84</c:v>
                </c:pt>
                <c:pt idx="2">
                  <c:v>387</c:v>
                </c:pt>
                <c:pt idx="3">
                  <c:v>1079</c:v>
                </c:pt>
                <c:pt idx="4">
                  <c:v>1602</c:v>
                </c:pt>
                <c:pt idx="5">
                  <c:v>2170</c:v>
                </c:pt>
                <c:pt idx="6">
                  <c:v>3053</c:v>
                </c:pt>
                <c:pt idx="7">
                  <c:v>2916</c:v>
                </c:pt>
                <c:pt idx="8">
                  <c:v>2831</c:v>
                </c:pt>
                <c:pt idx="9">
                  <c:v>2742</c:v>
                </c:pt>
                <c:pt idx="10">
                  <c:v>3135</c:v>
                </c:pt>
                <c:pt idx="11">
                  <c:v>3187</c:v>
                </c:pt>
                <c:pt idx="12">
                  <c:v>2888</c:v>
                </c:pt>
                <c:pt idx="13">
                  <c:v>2510</c:v>
                </c:pt>
                <c:pt idx="14">
                  <c:v>2142</c:v>
                </c:pt>
                <c:pt idx="15">
                  <c:v>1957</c:v>
                </c:pt>
                <c:pt idx="16">
                  <c:v>1959</c:v>
                </c:pt>
                <c:pt idx="17">
                  <c:v>2390</c:v>
                </c:pt>
                <c:pt idx="18">
                  <c:v>2464</c:v>
                </c:pt>
                <c:pt idx="19">
                  <c:v>2206</c:v>
                </c:pt>
                <c:pt idx="20">
                  <c:v>1823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6736"/>
        <c:axId val="164195560"/>
      </c:barChart>
      <c:catAx>
        <c:axId val="164196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95560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673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66</c:v>
                </c:pt>
                <c:pt idx="1">
                  <c:v>403</c:v>
                </c:pt>
                <c:pt idx="2">
                  <c:v>1060</c:v>
                </c:pt>
                <c:pt idx="3">
                  <c:v>1825</c:v>
                </c:pt>
                <c:pt idx="4">
                  <c:v>2474</c:v>
                </c:pt>
                <c:pt idx="5">
                  <c:v>2781</c:v>
                </c:pt>
                <c:pt idx="6">
                  <c:v>3604</c:v>
                </c:pt>
                <c:pt idx="7">
                  <c:v>3033</c:v>
                </c:pt>
                <c:pt idx="8">
                  <c:v>3068</c:v>
                </c:pt>
                <c:pt idx="9">
                  <c:v>3173</c:v>
                </c:pt>
                <c:pt idx="10">
                  <c:v>3399</c:v>
                </c:pt>
                <c:pt idx="11">
                  <c:v>3268</c:v>
                </c:pt>
                <c:pt idx="12">
                  <c:v>2961</c:v>
                </c:pt>
                <c:pt idx="13">
                  <c:v>2578</c:v>
                </c:pt>
                <c:pt idx="14">
                  <c:v>2033</c:v>
                </c:pt>
                <c:pt idx="15">
                  <c:v>1818</c:v>
                </c:pt>
                <c:pt idx="16">
                  <c:v>1926</c:v>
                </c:pt>
                <c:pt idx="17">
                  <c:v>2221</c:v>
                </c:pt>
                <c:pt idx="18">
                  <c:v>2267</c:v>
                </c:pt>
                <c:pt idx="19">
                  <c:v>2191</c:v>
                </c:pt>
                <c:pt idx="20">
                  <c:v>1680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2032"/>
        <c:axId val="164195952"/>
      </c:barChart>
      <c:catAx>
        <c:axId val="164192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9595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203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61</c:v>
                </c:pt>
                <c:pt idx="3">
                  <c:v>147</c:v>
                </c:pt>
                <c:pt idx="4">
                  <c:v>314</c:v>
                </c:pt>
                <c:pt idx="5">
                  <c:v>478</c:v>
                </c:pt>
                <c:pt idx="6">
                  <c:v>749</c:v>
                </c:pt>
                <c:pt idx="7">
                  <c:v>589</c:v>
                </c:pt>
                <c:pt idx="8">
                  <c:v>464</c:v>
                </c:pt>
                <c:pt idx="9">
                  <c:v>428</c:v>
                </c:pt>
                <c:pt idx="10">
                  <c:v>514</c:v>
                </c:pt>
                <c:pt idx="11">
                  <c:v>501</c:v>
                </c:pt>
                <c:pt idx="12">
                  <c:v>461</c:v>
                </c:pt>
                <c:pt idx="13">
                  <c:v>436</c:v>
                </c:pt>
                <c:pt idx="14">
                  <c:v>407</c:v>
                </c:pt>
                <c:pt idx="15">
                  <c:v>349</c:v>
                </c:pt>
                <c:pt idx="16">
                  <c:v>325</c:v>
                </c:pt>
                <c:pt idx="17">
                  <c:v>397</c:v>
                </c:pt>
                <c:pt idx="18">
                  <c:v>375</c:v>
                </c:pt>
                <c:pt idx="19">
                  <c:v>362</c:v>
                </c:pt>
                <c:pt idx="2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5168"/>
        <c:axId val="164190856"/>
      </c:barChart>
      <c:catAx>
        <c:axId val="1641951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90856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51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69</c:v>
                </c:pt>
                <c:pt idx="4">
                  <c:v>89</c:v>
                </c:pt>
                <c:pt idx="5">
                  <c:v>140</c:v>
                </c:pt>
                <c:pt idx="6">
                  <c:v>214</c:v>
                </c:pt>
                <c:pt idx="7">
                  <c:v>203</c:v>
                </c:pt>
                <c:pt idx="8">
                  <c:v>214</c:v>
                </c:pt>
                <c:pt idx="9">
                  <c:v>143</c:v>
                </c:pt>
                <c:pt idx="10">
                  <c:v>147</c:v>
                </c:pt>
                <c:pt idx="11">
                  <c:v>152</c:v>
                </c:pt>
                <c:pt idx="12">
                  <c:v>112</c:v>
                </c:pt>
                <c:pt idx="13">
                  <c:v>124</c:v>
                </c:pt>
                <c:pt idx="14">
                  <c:v>89</c:v>
                </c:pt>
                <c:pt idx="15">
                  <c:v>82</c:v>
                </c:pt>
                <c:pt idx="16">
                  <c:v>73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7520"/>
        <c:axId val="164197128"/>
      </c:barChart>
      <c:catAx>
        <c:axId val="1641975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9712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752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31</c:v>
                </c:pt>
                <c:pt idx="2">
                  <c:v>71</c:v>
                </c:pt>
                <c:pt idx="3">
                  <c:v>157</c:v>
                </c:pt>
                <c:pt idx="4">
                  <c:v>163</c:v>
                </c:pt>
                <c:pt idx="5">
                  <c:v>157</c:v>
                </c:pt>
                <c:pt idx="6">
                  <c:v>220</c:v>
                </c:pt>
                <c:pt idx="7">
                  <c:v>222</c:v>
                </c:pt>
                <c:pt idx="8">
                  <c:v>214</c:v>
                </c:pt>
                <c:pt idx="9">
                  <c:v>172</c:v>
                </c:pt>
                <c:pt idx="10">
                  <c:v>179</c:v>
                </c:pt>
                <c:pt idx="11">
                  <c:v>130</c:v>
                </c:pt>
                <c:pt idx="12">
                  <c:v>128</c:v>
                </c:pt>
                <c:pt idx="13">
                  <c:v>136</c:v>
                </c:pt>
                <c:pt idx="14">
                  <c:v>86</c:v>
                </c:pt>
                <c:pt idx="15">
                  <c:v>71</c:v>
                </c:pt>
                <c:pt idx="16">
                  <c:v>90</c:v>
                </c:pt>
                <c:pt idx="17">
                  <c:v>115</c:v>
                </c:pt>
                <c:pt idx="18">
                  <c:v>103</c:v>
                </c:pt>
                <c:pt idx="19">
                  <c:v>93</c:v>
                </c:pt>
                <c:pt idx="2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1248"/>
        <c:axId val="164193992"/>
      </c:barChart>
      <c:catAx>
        <c:axId val="1641912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93992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1248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68</c:v>
                </c:pt>
                <c:pt idx="2">
                  <c:v>182</c:v>
                </c:pt>
                <c:pt idx="3">
                  <c:v>305</c:v>
                </c:pt>
                <c:pt idx="4">
                  <c:v>379</c:v>
                </c:pt>
                <c:pt idx="5">
                  <c:v>528</c:v>
                </c:pt>
                <c:pt idx="6">
                  <c:v>863</c:v>
                </c:pt>
                <c:pt idx="7">
                  <c:v>628</c:v>
                </c:pt>
                <c:pt idx="8">
                  <c:v>523</c:v>
                </c:pt>
                <c:pt idx="9">
                  <c:v>474</c:v>
                </c:pt>
                <c:pt idx="10">
                  <c:v>533</c:v>
                </c:pt>
                <c:pt idx="11">
                  <c:v>537</c:v>
                </c:pt>
                <c:pt idx="12">
                  <c:v>483</c:v>
                </c:pt>
                <c:pt idx="13">
                  <c:v>461</c:v>
                </c:pt>
                <c:pt idx="14">
                  <c:v>428</c:v>
                </c:pt>
                <c:pt idx="15">
                  <c:v>354</c:v>
                </c:pt>
                <c:pt idx="16">
                  <c:v>313</c:v>
                </c:pt>
                <c:pt idx="17">
                  <c:v>336</c:v>
                </c:pt>
                <c:pt idx="18">
                  <c:v>302</c:v>
                </c:pt>
                <c:pt idx="19">
                  <c:v>354</c:v>
                </c:pt>
                <c:pt idx="20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64194384"/>
        <c:axId val="472293584"/>
      </c:barChart>
      <c:catAx>
        <c:axId val="1641943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935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9438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80</c:v>
                </c:pt>
                <c:pt idx="4">
                  <c:v>145</c:v>
                </c:pt>
                <c:pt idx="5">
                  <c:v>163</c:v>
                </c:pt>
                <c:pt idx="6">
                  <c:v>340</c:v>
                </c:pt>
                <c:pt idx="7">
                  <c:v>299</c:v>
                </c:pt>
                <c:pt idx="8">
                  <c:v>270</c:v>
                </c:pt>
                <c:pt idx="9">
                  <c:v>241</c:v>
                </c:pt>
                <c:pt idx="10">
                  <c:v>217</c:v>
                </c:pt>
                <c:pt idx="11">
                  <c:v>195</c:v>
                </c:pt>
                <c:pt idx="12">
                  <c:v>204</c:v>
                </c:pt>
                <c:pt idx="13">
                  <c:v>174</c:v>
                </c:pt>
                <c:pt idx="14">
                  <c:v>155</c:v>
                </c:pt>
                <c:pt idx="15">
                  <c:v>113</c:v>
                </c:pt>
                <c:pt idx="16">
                  <c:v>130</c:v>
                </c:pt>
                <c:pt idx="17">
                  <c:v>146</c:v>
                </c:pt>
                <c:pt idx="18">
                  <c:v>146</c:v>
                </c:pt>
                <c:pt idx="19">
                  <c:v>163</c:v>
                </c:pt>
                <c:pt idx="20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2294368"/>
        <c:axId val="472294760"/>
      </c:barChart>
      <c:catAx>
        <c:axId val="472294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9476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43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40</c:v>
                </c:pt>
                <c:pt idx="2">
                  <c:v>132</c:v>
                </c:pt>
                <c:pt idx="3">
                  <c:v>171</c:v>
                </c:pt>
                <c:pt idx="4">
                  <c:v>221</c:v>
                </c:pt>
                <c:pt idx="5">
                  <c:v>223</c:v>
                </c:pt>
                <c:pt idx="6">
                  <c:v>330</c:v>
                </c:pt>
                <c:pt idx="7">
                  <c:v>299</c:v>
                </c:pt>
                <c:pt idx="8">
                  <c:v>254</c:v>
                </c:pt>
                <c:pt idx="9">
                  <c:v>247</c:v>
                </c:pt>
                <c:pt idx="10">
                  <c:v>200</c:v>
                </c:pt>
                <c:pt idx="11">
                  <c:v>181</c:v>
                </c:pt>
                <c:pt idx="12">
                  <c:v>192</c:v>
                </c:pt>
                <c:pt idx="13">
                  <c:v>169</c:v>
                </c:pt>
                <c:pt idx="14">
                  <c:v>140</c:v>
                </c:pt>
                <c:pt idx="15">
                  <c:v>122</c:v>
                </c:pt>
                <c:pt idx="16">
                  <c:v>130</c:v>
                </c:pt>
                <c:pt idx="17">
                  <c:v>158</c:v>
                </c:pt>
                <c:pt idx="18">
                  <c:v>141</c:v>
                </c:pt>
                <c:pt idx="19">
                  <c:v>128</c:v>
                </c:pt>
                <c:pt idx="20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2285744"/>
        <c:axId val="472297112"/>
      </c:barChart>
      <c:catAx>
        <c:axId val="472285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9711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857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64</c:v>
                </c:pt>
                <c:pt idx="3">
                  <c:v>160</c:v>
                </c:pt>
                <c:pt idx="4">
                  <c:v>204</c:v>
                </c:pt>
                <c:pt idx="5">
                  <c:v>266</c:v>
                </c:pt>
                <c:pt idx="6">
                  <c:v>423</c:v>
                </c:pt>
                <c:pt idx="7">
                  <c:v>415</c:v>
                </c:pt>
                <c:pt idx="8">
                  <c:v>365</c:v>
                </c:pt>
                <c:pt idx="9">
                  <c:v>333</c:v>
                </c:pt>
                <c:pt idx="10">
                  <c:v>282</c:v>
                </c:pt>
                <c:pt idx="11">
                  <c:v>283</c:v>
                </c:pt>
                <c:pt idx="12">
                  <c:v>256</c:v>
                </c:pt>
                <c:pt idx="13">
                  <c:v>224</c:v>
                </c:pt>
                <c:pt idx="14">
                  <c:v>167</c:v>
                </c:pt>
                <c:pt idx="15">
                  <c:v>175</c:v>
                </c:pt>
                <c:pt idx="16">
                  <c:v>162</c:v>
                </c:pt>
                <c:pt idx="17">
                  <c:v>206</c:v>
                </c:pt>
                <c:pt idx="18">
                  <c:v>224</c:v>
                </c:pt>
                <c:pt idx="19">
                  <c:v>190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2299464"/>
        <c:axId val="472296720"/>
      </c:barChart>
      <c:catAx>
        <c:axId val="4722994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9672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94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69</c:v>
                </c:pt>
                <c:pt idx="2">
                  <c:v>170</c:v>
                </c:pt>
                <c:pt idx="3">
                  <c:v>261</c:v>
                </c:pt>
                <c:pt idx="4">
                  <c:v>307</c:v>
                </c:pt>
                <c:pt idx="5">
                  <c:v>312</c:v>
                </c:pt>
                <c:pt idx="6">
                  <c:v>446</c:v>
                </c:pt>
                <c:pt idx="7">
                  <c:v>384</c:v>
                </c:pt>
                <c:pt idx="8">
                  <c:v>428</c:v>
                </c:pt>
                <c:pt idx="9">
                  <c:v>320</c:v>
                </c:pt>
                <c:pt idx="10">
                  <c:v>270</c:v>
                </c:pt>
                <c:pt idx="11">
                  <c:v>292</c:v>
                </c:pt>
                <c:pt idx="12">
                  <c:v>269</c:v>
                </c:pt>
                <c:pt idx="13">
                  <c:v>212</c:v>
                </c:pt>
                <c:pt idx="14">
                  <c:v>189</c:v>
                </c:pt>
                <c:pt idx="15">
                  <c:v>139</c:v>
                </c:pt>
                <c:pt idx="16">
                  <c:v>156</c:v>
                </c:pt>
                <c:pt idx="17">
                  <c:v>167</c:v>
                </c:pt>
                <c:pt idx="18">
                  <c:v>202</c:v>
                </c:pt>
                <c:pt idx="19">
                  <c:v>169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2299856"/>
        <c:axId val="472298288"/>
      </c:barChart>
      <c:catAx>
        <c:axId val="472299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982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299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27</c:v>
                </c:pt>
                <c:pt idx="3">
                  <c:v>71</c:v>
                </c:pt>
                <c:pt idx="4">
                  <c:v>83</c:v>
                </c:pt>
                <c:pt idx="5">
                  <c:v>135</c:v>
                </c:pt>
                <c:pt idx="6">
                  <c:v>206</c:v>
                </c:pt>
                <c:pt idx="7">
                  <c:v>234</c:v>
                </c:pt>
                <c:pt idx="8">
                  <c:v>224</c:v>
                </c:pt>
                <c:pt idx="9">
                  <c:v>167</c:v>
                </c:pt>
                <c:pt idx="10">
                  <c:v>128</c:v>
                </c:pt>
                <c:pt idx="11">
                  <c:v>126</c:v>
                </c:pt>
                <c:pt idx="12">
                  <c:v>108</c:v>
                </c:pt>
                <c:pt idx="13">
                  <c:v>89</c:v>
                </c:pt>
                <c:pt idx="14">
                  <c:v>63</c:v>
                </c:pt>
                <c:pt idx="15">
                  <c:v>56</c:v>
                </c:pt>
                <c:pt idx="16">
                  <c:v>83</c:v>
                </c:pt>
                <c:pt idx="17">
                  <c:v>83</c:v>
                </c:pt>
                <c:pt idx="18">
                  <c:v>87</c:v>
                </c:pt>
                <c:pt idx="19">
                  <c:v>64</c:v>
                </c:pt>
                <c:pt idx="2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99481440"/>
        <c:axId val="399479872"/>
      </c:barChart>
      <c:catAx>
        <c:axId val="3994814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479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814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44</c:v>
                </c:pt>
                <c:pt idx="2">
                  <c:v>125</c:v>
                </c:pt>
                <c:pt idx="3">
                  <c:v>167</c:v>
                </c:pt>
                <c:pt idx="4">
                  <c:v>144</c:v>
                </c:pt>
                <c:pt idx="5">
                  <c:v>157</c:v>
                </c:pt>
                <c:pt idx="6">
                  <c:v>255</c:v>
                </c:pt>
                <c:pt idx="7">
                  <c:v>242</c:v>
                </c:pt>
                <c:pt idx="8">
                  <c:v>237</c:v>
                </c:pt>
                <c:pt idx="9">
                  <c:v>193</c:v>
                </c:pt>
                <c:pt idx="10">
                  <c:v>147</c:v>
                </c:pt>
                <c:pt idx="11">
                  <c:v>133</c:v>
                </c:pt>
                <c:pt idx="12">
                  <c:v>95</c:v>
                </c:pt>
                <c:pt idx="13">
                  <c:v>83</c:v>
                </c:pt>
                <c:pt idx="14">
                  <c:v>80</c:v>
                </c:pt>
                <c:pt idx="15">
                  <c:v>67</c:v>
                </c:pt>
                <c:pt idx="16">
                  <c:v>68</c:v>
                </c:pt>
                <c:pt idx="17">
                  <c:v>81</c:v>
                </c:pt>
                <c:pt idx="18">
                  <c:v>73</c:v>
                </c:pt>
                <c:pt idx="19">
                  <c:v>52</c:v>
                </c:pt>
                <c:pt idx="2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99477128"/>
        <c:axId val="399475168"/>
      </c:barChart>
      <c:catAx>
        <c:axId val="399477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47516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71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1.3783280880292205E-4</c:v>
                </c:pt>
                <c:pt idx="1">
                  <c:v>1.9296593232409089E-3</c:v>
                </c:pt>
                <c:pt idx="2">
                  <c:v>8.8902161677884717E-3</c:v>
                </c:pt>
                <c:pt idx="3">
                  <c:v>2.4786933449725483E-2</c:v>
                </c:pt>
                <c:pt idx="4">
                  <c:v>3.680135995038019E-2</c:v>
                </c:pt>
                <c:pt idx="5">
                  <c:v>4.9849532517056809E-2</c:v>
                </c:pt>
                <c:pt idx="6">
                  <c:v>7.0133927545886834E-2</c:v>
                </c:pt>
                <c:pt idx="7">
                  <c:v>6.6986745078220125E-2</c:v>
                </c:pt>
                <c:pt idx="8">
                  <c:v>6.5034113620178718E-2</c:v>
                </c:pt>
                <c:pt idx="9">
                  <c:v>6.298959362293538E-2</c:v>
                </c:pt>
                <c:pt idx="10">
                  <c:v>7.2017642599526768E-2</c:v>
                </c:pt>
                <c:pt idx="11">
                  <c:v>7.3212193609152099E-2</c:v>
                </c:pt>
                <c:pt idx="12">
                  <c:v>6.634352530380648E-2</c:v>
                </c:pt>
                <c:pt idx="13">
                  <c:v>5.7660058349222394E-2</c:v>
                </c:pt>
                <c:pt idx="14">
                  <c:v>4.9206312742643171E-2</c:v>
                </c:pt>
                <c:pt idx="15">
                  <c:v>4.4956467804553077E-2</c:v>
                </c:pt>
                <c:pt idx="16">
                  <c:v>4.500241207415405E-2</c:v>
                </c:pt>
                <c:pt idx="17">
                  <c:v>5.4903402173163952E-2</c:v>
                </c:pt>
                <c:pt idx="18">
                  <c:v>5.6603340148399989E-2</c:v>
                </c:pt>
                <c:pt idx="19">
                  <c:v>5.0676529369874344E-2</c:v>
                </c:pt>
                <c:pt idx="20">
                  <c:v>4.187820174128782E-2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99478696"/>
        <c:axId val="399480656"/>
      </c:barChart>
      <c:catAx>
        <c:axId val="399478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8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48065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78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1.3799159505739195E-3</c:v>
                </c:pt>
                <c:pt idx="1">
                  <c:v>8.4258504254740851E-3</c:v>
                </c:pt>
                <c:pt idx="2">
                  <c:v>2.2162286478914467E-2</c:v>
                </c:pt>
                <c:pt idx="3">
                  <c:v>3.8156766815112174E-2</c:v>
                </c:pt>
                <c:pt idx="4">
                  <c:v>5.1725940329089046E-2</c:v>
                </c:pt>
                <c:pt idx="5">
                  <c:v>5.8144640281001067E-2</c:v>
                </c:pt>
                <c:pt idx="6">
                  <c:v>7.5351774028309185E-2</c:v>
                </c:pt>
                <c:pt idx="7">
                  <c:v>6.3413410274101481E-2</c:v>
                </c:pt>
                <c:pt idx="8">
                  <c:v>6.4145183884254317E-2</c:v>
                </c:pt>
                <c:pt idx="9">
                  <c:v>6.6340504714712825E-2</c:v>
                </c:pt>
                <c:pt idx="10">
                  <c:v>7.1065671454556861E-2</c:v>
                </c:pt>
                <c:pt idx="11">
                  <c:v>6.8326747370841961E-2</c:v>
                </c:pt>
                <c:pt idx="12">
                  <c:v>6.190804741892994E-2</c:v>
                </c:pt>
                <c:pt idx="13">
                  <c:v>5.3900353342114619E-2</c:v>
                </c:pt>
                <c:pt idx="14">
                  <c:v>4.2505592841163314E-2</c:v>
                </c:pt>
                <c:pt idx="15">
                  <c:v>3.8010412093081605E-2</c:v>
                </c:pt>
                <c:pt idx="16">
                  <c:v>4.0268456375838924E-2</c:v>
                </c:pt>
                <c:pt idx="17">
                  <c:v>4.643626251855569E-2</c:v>
                </c:pt>
                <c:pt idx="18">
                  <c:v>4.7398022120470847E-2</c:v>
                </c:pt>
                <c:pt idx="19">
                  <c:v>4.580902799556754E-2</c:v>
                </c:pt>
                <c:pt idx="20">
                  <c:v>3.5125133287336137E-2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3864"/>
        <c:axId val="470530920"/>
      </c:barChart>
      <c:catAx>
        <c:axId val="4705238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0920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3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1.2923235978288964E-4</c:v>
                </c:pt>
                <c:pt idx="1">
                  <c:v>2.1969501163091238E-3</c:v>
                </c:pt>
                <c:pt idx="2">
                  <c:v>7.8831739467562674E-3</c:v>
                </c:pt>
                <c:pt idx="3">
                  <c:v>1.8997156888084777E-2</c:v>
                </c:pt>
                <c:pt idx="4">
                  <c:v>4.0578960971827345E-2</c:v>
                </c:pt>
                <c:pt idx="5">
                  <c:v>6.1773067976221244E-2</c:v>
                </c:pt>
                <c:pt idx="6">
                  <c:v>9.6795037477384341E-2</c:v>
                </c:pt>
                <c:pt idx="7">
                  <c:v>7.6117859912121999E-2</c:v>
                </c:pt>
                <c:pt idx="8">
                  <c:v>5.9963814939260791E-2</c:v>
                </c:pt>
                <c:pt idx="9">
                  <c:v>5.5311449987076766E-2</c:v>
                </c:pt>
                <c:pt idx="10">
                  <c:v>6.6425432928405276E-2</c:v>
                </c:pt>
                <c:pt idx="11">
                  <c:v>6.4745412251227707E-2</c:v>
                </c:pt>
                <c:pt idx="12">
                  <c:v>5.9576117859912119E-2</c:v>
                </c:pt>
                <c:pt idx="13">
                  <c:v>5.634530886533988E-2</c:v>
                </c:pt>
                <c:pt idx="14">
                  <c:v>5.2597570431636084E-2</c:v>
                </c:pt>
                <c:pt idx="15">
                  <c:v>4.5102093564228486E-2</c:v>
                </c:pt>
                <c:pt idx="16">
                  <c:v>4.2000516929439131E-2</c:v>
                </c:pt>
                <c:pt idx="17">
                  <c:v>5.1305246833807189E-2</c:v>
                </c:pt>
                <c:pt idx="18">
                  <c:v>4.8462134918583616E-2</c:v>
                </c:pt>
                <c:pt idx="19">
                  <c:v>4.6782114241406048E-2</c:v>
                </c:pt>
                <c:pt idx="20">
                  <c:v>4.6911346601188939E-2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5432"/>
        <c:axId val="470531312"/>
      </c:barChart>
      <c:catAx>
        <c:axId val="4705254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131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543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2.6200873362445414E-3</c:v>
                </c:pt>
                <c:pt idx="2">
                  <c:v>8.296943231441048E-3</c:v>
                </c:pt>
                <c:pt idx="3">
                  <c:v>3.0131004366812226E-2</c:v>
                </c:pt>
                <c:pt idx="4">
                  <c:v>3.88646288209607E-2</c:v>
                </c:pt>
                <c:pt idx="5">
                  <c:v>6.1135371179039298E-2</c:v>
                </c:pt>
                <c:pt idx="6">
                  <c:v>9.344978165938865E-2</c:v>
                </c:pt>
                <c:pt idx="7">
                  <c:v>8.8646288209606988E-2</c:v>
                </c:pt>
                <c:pt idx="8">
                  <c:v>9.344978165938865E-2</c:v>
                </c:pt>
                <c:pt idx="9">
                  <c:v>6.2445414847161575E-2</c:v>
                </c:pt>
                <c:pt idx="10">
                  <c:v>6.4192139737991261E-2</c:v>
                </c:pt>
                <c:pt idx="11">
                  <c:v>6.6375545851528384E-2</c:v>
                </c:pt>
                <c:pt idx="12">
                  <c:v>4.8908296943231441E-2</c:v>
                </c:pt>
                <c:pt idx="13">
                  <c:v>5.4148471615720527E-2</c:v>
                </c:pt>
                <c:pt idx="14">
                  <c:v>3.88646288209607E-2</c:v>
                </c:pt>
                <c:pt idx="15">
                  <c:v>3.5807860262008731E-2</c:v>
                </c:pt>
                <c:pt idx="16">
                  <c:v>3.1877729257641922E-2</c:v>
                </c:pt>
                <c:pt idx="17">
                  <c:v>5.0218340611353711E-2</c:v>
                </c:pt>
                <c:pt idx="18">
                  <c:v>4.9344978165938864E-2</c:v>
                </c:pt>
                <c:pt idx="19">
                  <c:v>5.0655021834061134E-2</c:v>
                </c:pt>
                <c:pt idx="20">
                  <c:v>3.0567685589519649E-2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0336"/>
        <c:axId val="470521904"/>
      </c:barChart>
      <c:catAx>
        <c:axId val="470520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219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033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2.6605853287723297E-3</c:v>
                </c:pt>
                <c:pt idx="1">
                  <c:v>1.178259217027746E-2</c:v>
                </c:pt>
                <c:pt idx="2">
                  <c:v>2.6985936906119345E-2</c:v>
                </c:pt>
                <c:pt idx="3">
                  <c:v>5.96731280881794E-2</c:v>
                </c:pt>
                <c:pt idx="4">
                  <c:v>6.1953629798555683E-2</c:v>
                </c:pt>
                <c:pt idx="5">
                  <c:v>5.96731280881794E-2</c:v>
                </c:pt>
                <c:pt idx="6">
                  <c:v>8.3618396047130367E-2</c:v>
                </c:pt>
                <c:pt idx="7">
                  <c:v>8.4378563283922459E-2</c:v>
                </c:pt>
                <c:pt idx="8">
                  <c:v>8.1337894336754091E-2</c:v>
                </c:pt>
                <c:pt idx="9">
                  <c:v>6.5374382364120104E-2</c:v>
                </c:pt>
                <c:pt idx="10">
                  <c:v>6.803496769289244E-2</c:v>
                </c:pt>
                <c:pt idx="11">
                  <c:v>4.9410870391486124E-2</c:v>
                </c:pt>
                <c:pt idx="12">
                  <c:v>4.8650703154694032E-2</c:v>
                </c:pt>
                <c:pt idx="13">
                  <c:v>5.1691372101862407E-2</c:v>
                </c:pt>
                <c:pt idx="14">
                  <c:v>3.2687191182060052E-2</c:v>
                </c:pt>
                <c:pt idx="15">
                  <c:v>2.6985936906119345E-2</c:v>
                </c:pt>
                <c:pt idx="16">
                  <c:v>3.4207525655644243E-2</c:v>
                </c:pt>
                <c:pt idx="17">
                  <c:v>4.370961611554542E-2</c:v>
                </c:pt>
                <c:pt idx="18">
                  <c:v>3.9148612694792854E-2</c:v>
                </c:pt>
                <c:pt idx="19">
                  <c:v>3.5347776510832381E-2</c:v>
                </c:pt>
                <c:pt idx="20">
                  <c:v>3.2687191182060052E-2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4648"/>
        <c:axId val="470520728"/>
      </c:barChart>
      <c:catAx>
        <c:axId val="470524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207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4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1.1909015124449208E-3</c:v>
                </c:pt>
                <c:pt idx="1">
                  <c:v>8.0981302846254606E-3</c:v>
                </c:pt>
                <c:pt idx="2">
                  <c:v>2.1674407526497557E-2</c:v>
                </c:pt>
                <c:pt idx="3">
                  <c:v>3.6322496129570087E-2</c:v>
                </c:pt>
                <c:pt idx="4">
                  <c:v>4.5135167321662499E-2</c:v>
                </c:pt>
                <c:pt idx="5">
                  <c:v>6.2879599857091822E-2</c:v>
                </c:pt>
                <c:pt idx="6">
                  <c:v>0.10277480052399666</c:v>
                </c:pt>
                <c:pt idx="7">
                  <c:v>7.4788614981541032E-2</c:v>
                </c:pt>
                <c:pt idx="8">
                  <c:v>6.2284149100869358E-2</c:v>
                </c:pt>
                <c:pt idx="9">
                  <c:v>5.6448731689889245E-2</c:v>
                </c:pt>
                <c:pt idx="10">
                  <c:v>6.3475050613314279E-2</c:v>
                </c:pt>
                <c:pt idx="11">
                  <c:v>6.3951411218292245E-2</c:v>
                </c:pt>
                <c:pt idx="12">
                  <c:v>5.7520543051089675E-2</c:v>
                </c:pt>
                <c:pt idx="13">
                  <c:v>5.490055972371085E-2</c:v>
                </c:pt>
                <c:pt idx="14">
                  <c:v>5.0970584732642613E-2</c:v>
                </c:pt>
                <c:pt idx="15">
                  <c:v>4.2157913540550193E-2</c:v>
                </c:pt>
                <c:pt idx="16">
                  <c:v>3.7275217339526018E-2</c:v>
                </c:pt>
                <c:pt idx="17">
                  <c:v>4.0014290818149341E-2</c:v>
                </c:pt>
                <c:pt idx="18">
                  <c:v>3.5965225675836605E-2</c:v>
                </c:pt>
                <c:pt idx="19">
                  <c:v>4.2157913540550193E-2</c:v>
                </c:pt>
                <c:pt idx="20">
                  <c:v>4.0014290818149341E-2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1512"/>
        <c:axId val="470532488"/>
      </c:barChart>
      <c:catAx>
        <c:axId val="470521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2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24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2.9700029700029701E-3</c:v>
                </c:pt>
                <c:pt idx="2">
                  <c:v>1.0395010395010396E-2</c:v>
                </c:pt>
                <c:pt idx="3">
                  <c:v>2.3760023760023761E-2</c:v>
                </c:pt>
                <c:pt idx="4">
                  <c:v>4.3065043065043065E-2</c:v>
                </c:pt>
                <c:pt idx="5">
                  <c:v>4.8411048411048409E-2</c:v>
                </c:pt>
                <c:pt idx="6">
                  <c:v>0.10098010098010098</c:v>
                </c:pt>
                <c:pt idx="7">
                  <c:v>8.8803088803088806E-2</c:v>
                </c:pt>
                <c:pt idx="8">
                  <c:v>8.0190080190080185E-2</c:v>
                </c:pt>
                <c:pt idx="9">
                  <c:v>7.1577071577071577E-2</c:v>
                </c:pt>
                <c:pt idx="10">
                  <c:v>6.4449064449064453E-2</c:v>
                </c:pt>
                <c:pt idx="11">
                  <c:v>5.7915057915057917E-2</c:v>
                </c:pt>
                <c:pt idx="12">
                  <c:v>6.0588060588060585E-2</c:v>
                </c:pt>
                <c:pt idx="13">
                  <c:v>5.167805167805168E-2</c:v>
                </c:pt>
                <c:pt idx="14">
                  <c:v>4.6035046035046032E-2</c:v>
                </c:pt>
                <c:pt idx="15">
                  <c:v>3.3561033561033564E-2</c:v>
                </c:pt>
                <c:pt idx="16">
                  <c:v>3.8610038610038609E-2</c:v>
                </c:pt>
                <c:pt idx="17">
                  <c:v>4.3362043362043363E-2</c:v>
                </c:pt>
                <c:pt idx="18">
                  <c:v>4.3362043362043363E-2</c:v>
                </c:pt>
                <c:pt idx="19">
                  <c:v>4.8411048411048409E-2</c:v>
                </c:pt>
                <c:pt idx="20">
                  <c:v>4.187704187704188E-2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5824"/>
        <c:axId val="470526216"/>
      </c:barChart>
      <c:catAx>
        <c:axId val="470525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2621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8.3056478405315617E-4</c:v>
                </c:pt>
                <c:pt idx="1">
                  <c:v>1.1074197120708749E-2</c:v>
                </c:pt>
                <c:pt idx="2">
                  <c:v>3.6544850498338874E-2</c:v>
                </c:pt>
                <c:pt idx="3">
                  <c:v>4.7342192691029898E-2</c:v>
                </c:pt>
                <c:pt idx="4">
                  <c:v>6.1184939091915837E-2</c:v>
                </c:pt>
                <c:pt idx="5">
                  <c:v>6.1738648947951273E-2</c:v>
                </c:pt>
                <c:pt idx="6">
                  <c:v>9.1362126245847178E-2</c:v>
                </c:pt>
                <c:pt idx="7">
                  <c:v>8.2779623477297892E-2</c:v>
                </c:pt>
                <c:pt idx="8">
                  <c:v>7.0321151716500552E-2</c:v>
                </c:pt>
                <c:pt idx="9">
                  <c:v>6.8383167220376517E-2</c:v>
                </c:pt>
                <c:pt idx="10">
                  <c:v>5.537098560354374E-2</c:v>
                </c:pt>
                <c:pt idx="11">
                  <c:v>5.0110741971207087E-2</c:v>
                </c:pt>
                <c:pt idx="12">
                  <c:v>5.3156146179401995E-2</c:v>
                </c:pt>
                <c:pt idx="13">
                  <c:v>4.6788482834994462E-2</c:v>
                </c:pt>
                <c:pt idx="14">
                  <c:v>3.875968992248062E-2</c:v>
                </c:pt>
                <c:pt idx="15">
                  <c:v>3.3776301218161685E-2</c:v>
                </c:pt>
                <c:pt idx="16">
                  <c:v>3.5991140642303431E-2</c:v>
                </c:pt>
                <c:pt idx="17">
                  <c:v>4.3743078626799554E-2</c:v>
                </c:pt>
                <c:pt idx="18">
                  <c:v>3.9036544850498338E-2</c:v>
                </c:pt>
                <c:pt idx="19">
                  <c:v>3.5437430786267994E-2</c:v>
                </c:pt>
                <c:pt idx="20">
                  <c:v>3.6267995570321149E-2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7000"/>
        <c:axId val="470529352"/>
      </c:barChart>
      <c:catAx>
        <c:axId val="470527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29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7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2.4159894575005491E-3</c:v>
                </c:pt>
                <c:pt idx="2">
                  <c:v>1.405666593454865E-2</c:v>
                </c:pt>
                <c:pt idx="3">
                  <c:v>3.5141664836371621E-2</c:v>
                </c:pt>
                <c:pt idx="4">
                  <c:v>4.4805622666373821E-2</c:v>
                </c:pt>
                <c:pt idx="5">
                  <c:v>5.8423017790467824E-2</c:v>
                </c:pt>
                <c:pt idx="6">
                  <c:v>9.2905776411157479E-2</c:v>
                </c:pt>
                <c:pt idx="7">
                  <c:v>9.1148693169338893E-2</c:v>
                </c:pt>
                <c:pt idx="8">
                  <c:v>8.0166922907972768E-2</c:v>
                </c:pt>
                <c:pt idx="9">
                  <c:v>7.313858994069844E-2</c:v>
                </c:pt>
                <c:pt idx="10">
                  <c:v>6.1937184274104988E-2</c:v>
                </c:pt>
                <c:pt idx="11">
                  <c:v>6.2156819679332308E-2</c:v>
                </c:pt>
                <c:pt idx="12">
                  <c:v>5.6226663738194599E-2</c:v>
                </c:pt>
                <c:pt idx="13">
                  <c:v>4.9198330770920271E-2</c:v>
                </c:pt>
                <c:pt idx="14">
                  <c:v>3.667911267296288E-2</c:v>
                </c:pt>
                <c:pt idx="15">
                  <c:v>3.8436195914781465E-2</c:v>
                </c:pt>
                <c:pt idx="16">
                  <c:v>3.5580935646826267E-2</c:v>
                </c:pt>
                <c:pt idx="17">
                  <c:v>4.5244893476828467E-2</c:v>
                </c:pt>
                <c:pt idx="18">
                  <c:v>4.9198330770920271E-2</c:v>
                </c:pt>
                <c:pt idx="19">
                  <c:v>4.1730726993191303E-2</c:v>
                </c:pt>
                <c:pt idx="20">
                  <c:v>3.1407862947507137E-2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8176"/>
        <c:axId val="470531704"/>
      </c:barChart>
      <c:catAx>
        <c:axId val="47052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17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2.8559771521827824E-3</c:v>
                </c:pt>
                <c:pt idx="1">
                  <c:v>1.4075887392900856E-2</c:v>
                </c:pt>
                <c:pt idx="2">
                  <c:v>3.4679722562219503E-2</c:v>
                </c:pt>
                <c:pt idx="3">
                  <c:v>5.3243574051407588E-2</c:v>
                </c:pt>
                <c:pt idx="4">
                  <c:v>6.2627498980008162E-2</c:v>
                </c:pt>
                <c:pt idx="5">
                  <c:v>6.3647490820073441E-2</c:v>
                </c:pt>
                <c:pt idx="6">
                  <c:v>9.0983272133822929E-2</c:v>
                </c:pt>
                <c:pt idx="7">
                  <c:v>7.8335373317013457E-2</c:v>
                </c:pt>
                <c:pt idx="8">
                  <c:v>8.7311301509587921E-2</c:v>
                </c:pt>
                <c:pt idx="9">
                  <c:v>6.527947776417789E-2</c:v>
                </c:pt>
                <c:pt idx="10">
                  <c:v>5.5079559363525092E-2</c:v>
                </c:pt>
                <c:pt idx="11">
                  <c:v>5.9567523459812324E-2</c:v>
                </c:pt>
                <c:pt idx="12">
                  <c:v>5.4875560995512038E-2</c:v>
                </c:pt>
                <c:pt idx="13">
                  <c:v>4.3247654018767852E-2</c:v>
                </c:pt>
                <c:pt idx="14">
                  <c:v>3.8555691554467565E-2</c:v>
                </c:pt>
                <c:pt idx="15">
                  <c:v>2.8355773153814771E-2</c:v>
                </c:pt>
                <c:pt idx="16">
                  <c:v>3.182374541003672E-2</c:v>
                </c:pt>
                <c:pt idx="17">
                  <c:v>3.4067727458180333E-2</c:v>
                </c:pt>
                <c:pt idx="18">
                  <c:v>4.1207670338637294E-2</c:v>
                </c:pt>
                <c:pt idx="19">
                  <c:v>3.4475724194206449E-2</c:v>
                </c:pt>
                <c:pt idx="20">
                  <c:v>2.5703794369645042E-2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3472"/>
        <c:axId val="470532096"/>
      </c:barChart>
      <c:catAx>
        <c:axId val="47052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209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4.7778308647873863E-4</c:v>
                </c:pt>
                <c:pt idx="1">
                  <c:v>4.7778308647873869E-3</c:v>
                </c:pt>
                <c:pt idx="2">
                  <c:v>1.2900143334925944E-2</c:v>
                </c:pt>
                <c:pt idx="3">
                  <c:v>3.3922599139990448E-2</c:v>
                </c:pt>
                <c:pt idx="4">
                  <c:v>3.9655996177735311E-2</c:v>
                </c:pt>
                <c:pt idx="5">
                  <c:v>6.4500716674629713E-2</c:v>
                </c:pt>
                <c:pt idx="6">
                  <c:v>9.842331581462016E-2</c:v>
                </c:pt>
                <c:pt idx="7">
                  <c:v>0.11180124223602485</c:v>
                </c:pt>
                <c:pt idx="8">
                  <c:v>0.10702341137123746</c:v>
                </c:pt>
                <c:pt idx="9">
                  <c:v>7.9789775441949359E-2</c:v>
                </c:pt>
                <c:pt idx="10">
                  <c:v>6.1156235069278544E-2</c:v>
                </c:pt>
                <c:pt idx="11">
                  <c:v>6.0200668896321072E-2</c:v>
                </c:pt>
                <c:pt idx="12">
                  <c:v>5.1600573339703776E-2</c:v>
                </c:pt>
                <c:pt idx="13">
                  <c:v>4.2522694696607743E-2</c:v>
                </c:pt>
                <c:pt idx="14">
                  <c:v>3.0100334448160536E-2</c:v>
                </c:pt>
                <c:pt idx="15">
                  <c:v>2.6755852842809364E-2</c:v>
                </c:pt>
                <c:pt idx="16">
                  <c:v>3.9655996177735311E-2</c:v>
                </c:pt>
                <c:pt idx="17">
                  <c:v>3.9655996177735311E-2</c:v>
                </c:pt>
                <c:pt idx="18">
                  <c:v>4.1567128523650264E-2</c:v>
                </c:pt>
                <c:pt idx="19">
                  <c:v>3.0578117534639272E-2</c:v>
                </c:pt>
                <c:pt idx="20">
                  <c:v>2.2933588150979456E-2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28568"/>
        <c:axId val="470528960"/>
      </c:barChart>
      <c:catAx>
        <c:axId val="4705285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289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28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2.004008016032064E-3</c:v>
                </c:pt>
                <c:pt idx="1">
                  <c:v>1.7635270541082163E-2</c:v>
                </c:pt>
                <c:pt idx="2">
                  <c:v>5.0100200400801605E-2</c:v>
                </c:pt>
                <c:pt idx="3">
                  <c:v>6.6933867735470942E-2</c:v>
                </c:pt>
                <c:pt idx="4">
                  <c:v>5.7715430861723448E-2</c:v>
                </c:pt>
                <c:pt idx="5">
                  <c:v>6.292585170340681E-2</c:v>
                </c:pt>
                <c:pt idx="6">
                  <c:v>0.10220440881763528</c:v>
                </c:pt>
                <c:pt idx="7">
                  <c:v>9.6993987975951906E-2</c:v>
                </c:pt>
                <c:pt idx="8">
                  <c:v>9.498997995991984E-2</c:v>
                </c:pt>
                <c:pt idx="9">
                  <c:v>7.735470941883768E-2</c:v>
                </c:pt>
                <c:pt idx="10">
                  <c:v>5.8917835671342685E-2</c:v>
                </c:pt>
                <c:pt idx="11">
                  <c:v>5.3306613226452908E-2</c:v>
                </c:pt>
                <c:pt idx="12">
                  <c:v>3.8076152304609222E-2</c:v>
                </c:pt>
                <c:pt idx="13">
                  <c:v>3.3266533066132267E-2</c:v>
                </c:pt>
                <c:pt idx="14">
                  <c:v>3.2064128256513023E-2</c:v>
                </c:pt>
                <c:pt idx="15">
                  <c:v>2.6853707414829658E-2</c:v>
                </c:pt>
                <c:pt idx="16">
                  <c:v>2.7254509018036072E-2</c:v>
                </c:pt>
                <c:pt idx="17">
                  <c:v>3.2464929859719438E-2</c:v>
                </c:pt>
                <c:pt idx="18">
                  <c:v>2.9258517034068135E-2</c:v>
                </c:pt>
                <c:pt idx="19">
                  <c:v>2.0841683366733466E-2</c:v>
                </c:pt>
                <c:pt idx="20">
                  <c:v>1.8837675350701404E-2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70530136"/>
        <c:axId val="470530528"/>
      </c:barChart>
      <c:catAx>
        <c:axId val="470530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5305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3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=""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=""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=""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=""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=""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=""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=""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=""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=""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=""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=""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=""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=""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=""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=""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=""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=""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=""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=""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=""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=""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=""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=""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=""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=""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=""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=""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=""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=""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=""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=""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=""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=""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=""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=""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=""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=""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=""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=""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=""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=""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=""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=""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=""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=""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=""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=""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=""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=""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=""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=""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=""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sqref="A1:B1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338</v>
      </c>
      <c r="D3" s="98">
        <v>347</v>
      </c>
      <c r="E3" s="98">
        <v>338</v>
      </c>
      <c r="F3" s="98">
        <v>404</v>
      </c>
      <c r="G3" s="98">
        <v>396</v>
      </c>
      <c r="H3" s="98">
        <v>425</v>
      </c>
      <c r="I3" s="98">
        <v>439</v>
      </c>
      <c r="J3" s="98">
        <v>402</v>
      </c>
      <c r="K3" s="98">
        <v>444</v>
      </c>
      <c r="L3" s="98">
        <v>496</v>
      </c>
      <c r="M3" s="98">
        <v>477</v>
      </c>
      <c r="N3" s="98">
        <v>517</v>
      </c>
      <c r="O3" s="98">
        <v>470</v>
      </c>
      <c r="P3" s="98">
        <v>493</v>
      </c>
      <c r="Q3" s="98">
        <v>507</v>
      </c>
      <c r="R3" s="98">
        <v>477</v>
      </c>
      <c r="S3" s="98">
        <v>506</v>
      </c>
      <c r="T3" s="98">
        <v>481</v>
      </c>
      <c r="U3" s="98">
        <v>484</v>
      </c>
      <c r="V3" s="98">
        <v>442</v>
      </c>
      <c r="W3" s="98">
        <v>402</v>
      </c>
      <c r="X3" s="98">
        <v>403</v>
      </c>
      <c r="Y3" s="98">
        <v>364</v>
      </c>
      <c r="Z3" s="98">
        <v>386</v>
      </c>
      <c r="AA3" s="98">
        <v>404</v>
      </c>
      <c r="AB3" s="98">
        <v>401</v>
      </c>
      <c r="AC3" s="98">
        <v>387</v>
      </c>
      <c r="AD3" s="98">
        <v>382</v>
      </c>
      <c r="AE3" s="98">
        <v>407</v>
      </c>
      <c r="AF3" s="98">
        <v>380</v>
      </c>
      <c r="AG3" s="98">
        <v>412</v>
      </c>
      <c r="AH3" s="98">
        <v>425</v>
      </c>
      <c r="AI3" s="98">
        <v>427</v>
      </c>
      <c r="AJ3" s="98">
        <v>435</v>
      </c>
      <c r="AK3" s="98">
        <v>443</v>
      </c>
      <c r="AL3" s="98">
        <v>458</v>
      </c>
      <c r="AM3" s="98">
        <v>496</v>
      </c>
      <c r="AN3" s="98">
        <v>490</v>
      </c>
      <c r="AO3" s="98">
        <v>543</v>
      </c>
      <c r="AP3" s="98">
        <v>523</v>
      </c>
      <c r="AQ3" s="98">
        <v>543</v>
      </c>
      <c r="AR3" s="98">
        <v>571</v>
      </c>
      <c r="AS3" s="98">
        <v>559</v>
      </c>
      <c r="AT3" s="98">
        <v>578</v>
      </c>
      <c r="AU3" s="98">
        <v>637</v>
      </c>
      <c r="AV3" s="98">
        <v>591</v>
      </c>
      <c r="AW3" s="98">
        <v>580</v>
      </c>
      <c r="AX3" s="98">
        <v>618</v>
      </c>
      <c r="AY3" s="98">
        <v>706</v>
      </c>
      <c r="AZ3" s="98">
        <v>692</v>
      </c>
      <c r="BA3" s="98">
        <v>697</v>
      </c>
      <c r="BB3" s="98">
        <v>656</v>
      </c>
      <c r="BC3" s="98">
        <v>612</v>
      </c>
      <c r="BD3" s="98">
        <v>615</v>
      </c>
      <c r="BE3" s="98">
        <v>555</v>
      </c>
      <c r="BF3" s="98">
        <v>630</v>
      </c>
      <c r="BG3" s="98">
        <v>472</v>
      </c>
      <c r="BH3" s="98">
        <v>546</v>
      </c>
      <c r="BI3" s="98">
        <v>552</v>
      </c>
      <c r="BJ3" s="98">
        <v>542</v>
      </c>
      <c r="BK3" s="98">
        <v>528</v>
      </c>
      <c r="BL3" s="98">
        <v>576</v>
      </c>
      <c r="BM3" s="98">
        <v>580</v>
      </c>
      <c r="BN3" s="98">
        <v>579</v>
      </c>
      <c r="BO3" s="98">
        <v>568</v>
      </c>
      <c r="BP3" s="98">
        <v>515</v>
      </c>
      <c r="BQ3" s="98">
        <v>579</v>
      </c>
      <c r="BR3" s="98">
        <v>617</v>
      </c>
      <c r="BS3" s="98">
        <v>566</v>
      </c>
      <c r="BT3" s="98">
        <v>639</v>
      </c>
      <c r="BU3" s="98">
        <v>575</v>
      </c>
      <c r="BV3" s="98">
        <v>627</v>
      </c>
      <c r="BW3" s="98">
        <v>606</v>
      </c>
      <c r="BX3" s="98">
        <v>621</v>
      </c>
      <c r="BY3" s="98">
        <v>624</v>
      </c>
      <c r="BZ3" s="98">
        <v>586</v>
      </c>
      <c r="CA3" s="98">
        <v>443</v>
      </c>
      <c r="CB3" s="98">
        <v>358</v>
      </c>
      <c r="CC3" s="98">
        <v>406</v>
      </c>
      <c r="CD3" s="98">
        <v>377</v>
      </c>
      <c r="CE3" s="98">
        <v>383</v>
      </c>
      <c r="CF3" s="98">
        <v>347</v>
      </c>
      <c r="CG3" s="98">
        <v>317</v>
      </c>
      <c r="CH3" s="98">
        <v>314</v>
      </c>
      <c r="CI3" s="98">
        <v>241</v>
      </c>
      <c r="CJ3" s="98">
        <v>279</v>
      </c>
      <c r="CK3" s="98">
        <v>216</v>
      </c>
      <c r="CL3" s="98">
        <v>225</v>
      </c>
      <c r="CM3" s="98">
        <v>186</v>
      </c>
      <c r="CN3" s="98">
        <v>173</v>
      </c>
      <c r="CO3" s="98">
        <v>119</v>
      </c>
      <c r="CP3" s="98">
        <v>85</v>
      </c>
      <c r="CQ3" s="98">
        <v>90</v>
      </c>
      <c r="CR3" s="98">
        <v>60</v>
      </c>
      <c r="CS3" s="98">
        <v>33</v>
      </c>
      <c r="CT3" s="98">
        <v>28</v>
      </c>
      <c r="CU3" s="98">
        <v>28</v>
      </c>
      <c r="CV3" s="98">
        <v>16</v>
      </c>
      <c r="CW3" s="98">
        <v>3</v>
      </c>
      <c r="CX3" s="98">
        <v>9</v>
      </c>
      <c r="CY3" s="98">
        <v>6</v>
      </c>
      <c r="CZ3" s="99">
        <v>43531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285</v>
      </c>
      <c r="D4" s="100">
        <v>308</v>
      </c>
      <c r="E4" s="100">
        <v>336</v>
      </c>
      <c r="F4" s="100">
        <v>359</v>
      </c>
      <c r="G4" s="100">
        <v>392</v>
      </c>
      <c r="H4" s="100">
        <v>426</v>
      </c>
      <c r="I4" s="100">
        <v>441</v>
      </c>
      <c r="J4" s="100">
        <v>426</v>
      </c>
      <c r="K4" s="100">
        <v>474</v>
      </c>
      <c r="L4" s="100">
        <v>424</v>
      </c>
      <c r="M4" s="100">
        <v>445</v>
      </c>
      <c r="N4" s="100">
        <v>438</v>
      </c>
      <c r="O4" s="100">
        <v>458</v>
      </c>
      <c r="P4" s="100">
        <v>456</v>
      </c>
      <c r="Q4" s="100">
        <v>470</v>
      </c>
      <c r="R4" s="100">
        <v>453</v>
      </c>
      <c r="S4" s="100">
        <v>484</v>
      </c>
      <c r="T4" s="100">
        <v>406</v>
      </c>
      <c r="U4" s="100">
        <v>472</v>
      </c>
      <c r="V4" s="100">
        <v>406</v>
      </c>
      <c r="W4" s="100">
        <v>409</v>
      </c>
      <c r="X4" s="100">
        <v>404</v>
      </c>
      <c r="Y4" s="100">
        <v>391</v>
      </c>
      <c r="Z4" s="100">
        <v>350</v>
      </c>
      <c r="AA4" s="100">
        <v>372</v>
      </c>
      <c r="AB4" s="100">
        <v>335</v>
      </c>
      <c r="AC4" s="100">
        <v>352</v>
      </c>
      <c r="AD4" s="100">
        <v>362</v>
      </c>
      <c r="AE4" s="100">
        <v>389</v>
      </c>
      <c r="AF4" s="100">
        <v>380</v>
      </c>
      <c r="AG4" s="100">
        <v>390</v>
      </c>
      <c r="AH4" s="100">
        <v>386</v>
      </c>
      <c r="AI4" s="100">
        <v>388</v>
      </c>
      <c r="AJ4" s="100">
        <v>409</v>
      </c>
      <c r="AK4" s="100">
        <v>460</v>
      </c>
      <c r="AL4" s="100">
        <v>464</v>
      </c>
      <c r="AM4" s="100">
        <v>511</v>
      </c>
      <c r="AN4" s="100">
        <v>509</v>
      </c>
      <c r="AO4" s="100">
        <v>547</v>
      </c>
      <c r="AP4" s="100">
        <v>547</v>
      </c>
      <c r="AQ4" s="100">
        <v>588</v>
      </c>
      <c r="AR4" s="100">
        <v>538</v>
      </c>
      <c r="AS4" s="100">
        <v>562</v>
      </c>
      <c r="AT4" s="100">
        <v>656</v>
      </c>
      <c r="AU4" s="100">
        <v>617</v>
      </c>
      <c r="AV4" s="100">
        <v>597</v>
      </c>
      <c r="AW4" s="100">
        <v>627</v>
      </c>
      <c r="AX4" s="100">
        <v>678</v>
      </c>
      <c r="AY4" s="100">
        <v>673</v>
      </c>
      <c r="AZ4" s="100">
        <v>693</v>
      </c>
      <c r="BA4" s="100">
        <v>697</v>
      </c>
      <c r="BB4" s="100">
        <v>699</v>
      </c>
      <c r="BC4" s="100">
        <v>707</v>
      </c>
      <c r="BD4" s="100">
        <v>675</v>
      </c>
      <c r="BE4" s="100">
        <v>621</v>
      </c>
      <c r="BF4" s="100">
        <v>712</v>
      </c>
      <c r="BG4" s="100">
        <v>498</v>
      </c>
      <c r="BH4" s="100">
        <v>655</v>
      </c>
      <c r="BI4" s="100">
        <v>598</v>
      </c>
      <c r="BJ4" s="100">
        <v>710</v>
      </c>
      <c r="BK4" s="100">
        <v>604</v>
      </c>
      <c r="BL4" s="100">
        <v>609</v>
      </c>
      <c r="BM4" s="100">
        <v>596</v>
      </c>
      <c r="BN4" s="100">
        <v>632</v>
      </c>
      <c r="BO4" s="100">
        <v>627</v>
      </c>
      <c r="BP4" s="100">
        <v>587</v>
      </c>
      <c r="BQ4" s="100">
        <v>592</v>
      </c>
      <c r="BR4" s="100">
        <v>580</v>
      </c>
      <c r="BS4" s="100">
        <v>641</v>
      </c>
      <c r="BT4" s="100">
        <v>633</v>
      </c>
      <c r="BU4" s="100">
        <v>655</v>
      </c>
      <c r="BV4" s="100">
        <v>743</v>
      </c>
      <c r="BW4" s="100">
        <v>701</v>
      </c>
      <c r="BX4" s="100">
        <v>759</v>
      </c>
      <c r="BY4" s="100">
        <v>746</v>
      </c>
      <c r="BZ4" s="100">
        <v>771</v>
      </c>
      <c r="CA4" s="100">
        <v>502</v>
      </c>
      <c r="CB4" s="100">
        <v>420</v>
      </c>
      <c r="CC4" s="100">
        <v>583</v>
      </c>
      <c r="CD4" s="100">
        <v>505</v>
      </c>
      <c r="CE4" s="100">
        <v>523</v>
      </c>
      <c r="CF4" s="100">
        <v>528</v>
      </c>
      <c r="CG4" s="100">
        <v>507</v>
      </c>
      <c r="CH4" s="100">
        <v>464</v>
      </c>
      <c r="CI4" s="100">
        <v>452</v>
      </c>
      <c r="CJ4" s="100">
        <v>406</v>
      </c>
      <c r="CK4" s="100">
        <v>346</v>
      </c>
      <c r="CL4" s="100">
        <v>387</v>
      </c>
      <c r="CM4" s="100">
        <v>375</v>
      </c>
      <c r="CN4" s="100">
        <v>311</v>
      </c>
      <c r="CO4" s="100">
        <v>281</v>
      </c>
      <c r="CP4" s="100">
        <v>246</v>
      </c>
      <c r="CQ4" s="100">
        <v>199</v>
      </c>
      <c r="CR4" s="100">
        <v>176</v>
      </c>
      <c r="CS4" s="100">
        <v>158</v>
      </c>
      <c r="CT4" s="100">
        <v>117</v>
      </c>
      <c r="CU4" s="100">
        <v>99</v>
      </c>
      <c r="CV4" s="100">
        <v>85</v>
      </c>
      <c r="CW4" s="100">
        <v>53</v>
      </c>
      <c r="CX4" s="100">
        <v>49</v>
      </c>
      <c r="CY4" s="100">
        <v>66</v>
      </c>
      <c r="CZ4" s="101">
        <v>47829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623</v>
      </c>
      <c r="D5" s="102">
        <v>655</v>
      </c>
      <c r="E5" s="102">
        <v>674</v>
      </c>
      <c r="F5" s="102">
        <v>763</v>
      </c>
      <c r="G5" s="102">
        <v>788</v>
      </c>
      <c r="H5" s="102">
        <v>851</v>
      </c>
      <c r="I5" s="102">
        <v>880</v>
      </c>
      <c r="J5" s="102">
        <v>828</v>
      </c>
      <c r="K5" s="102">
        <v>918</v>
      </c>
      <c r="L5" s="102">
        <v>920</v>
      </c>
      <c r="M5" s="102">
        <v>922</v>
      </c>
      <c r="N5" s="102">
        <v>955</v>
      </c>
      <c r="O5" s="102">
        <v>928</v>
      </c>
      <c r="P5" s="102">
        <v>949</v>
      </c>
      <c r="Q5" s="102">
        <v>977</v>
      </c>
      <c r="R5" s="102">
        <v>930</v>
      </c>
      <c r="S5" s="102">
        <v>990</v>
      </c>
      <c r="T5" s="102">
        <v>887</v>
      </c>
      <c r="U5" s="102">
        <v>956</v>
      </c>
      <c r="V5" s="102">
        <v>848</v>
      </c>
      <c r="W5" s="102">
        <v>811</v>
      </c>
      <c r="X5" s="102">
        <v>807</v>
      </c>
      <c r="Y5" s="102">
        <v>755</v>
      </c>
      <c r="Z5" s="102">
        <v>736</v>
      </c>
      <c r="AA5" s="102">
        <v>776</v>
      </c>
      <c r="AB5" s="102">
        <v>736</v>
      </c>
      <c r="AC5" s="102">
        <v>739</v>
      </c>
      <c r="AD5" s="102">
        <v>744</v>
      </c>
      <c r="AE5" s="102">
        <v>796</v>
      </c>
      <c r="AF5" s="102">
        <v>760</v>
      </c>
      <c r="AG5" s="102">
        <v>802</v>
      </c>
      <c r="AH5" s="102">
        <v>811</v>
      </c>
      <c r="AI5" s="102">
        <v>815</v>
      </c>
      <c r="AJ5" s="102">
        <v>844</v>
      </c>
      <c r="AK5" s="102">
        <v>903</v>
      </c>
      <c r="AL5" s="102">
        <v>922</v>
      </c>
      <c r="AM5" s="102">
        <v>1007</v>
      </c>
      <c r="AN5" s="102">
        <v>999</v>
      </c>
      <c r="AO5" s="102">
        <v>1090</v>
      </c>
      <c r="AP5" s="102">
        <v>1070</v>
      </c>
      <c r="AQ5" s="102">
        <v>1131</v>
      </c>
      <c r="AR5" s="102">
        <v>1109</v>
      </c>
      <c r="AS5" s="102">
        <v>1121</v>
      </c>
      <c r="AT5" s="102">
        <v>1234</v>
      </c>
      <c r="AU5" s="102">
        <v>1254</v>
      </c>
      <c r="AV5" s="102">
        <v>1188</v>
      </c>
      <c r="AW5" s="102">
        <v>1207</v>
      </c>
      <c r="AX5" s="102">
        <v>1296</v>
      </c>
      <c r="AY5" s="102">
        <v>1379</v>
      </c>
      <c r="AZ5" s="102">
        <v>1385</v>
      </c>
      <c r="BA5" s="102">
        <v>1394</v>
      </c>
      <c r="BB5" s="102">
        <v>1355</v>
      </c>
      <c r="BC5" s="102">
        <v>1319</v>
      </c>
      <c r="BD5" s="102">
        <v>1290</v>
      </c>
      <c r="BE5" s="102">
        <v>1176</v>
      </c>
      <c r="BF5" s="102">
        <v>1342</v>
      </c>
      <c r="BG5" s="102">
        <v>970</v>
      </c>
      <c r="BH5" s="102">
        <v>1201</v>
      </c>
      <c r="BI5" s="102">
        <v>1150</v>
      </c>
      <c r="BJ5" s="102">
        <v>1252</v>
      </c>
      <c r="BK5" s="102">
        <v>1132</v>
      </c>
      <c r="BL5" s="102">
        <v>1185</v>
      </c>
      <c r="BM5" s="102">
        <v>1176</v>
      </c>
      <c r="BN5" s="102">
        <v>1211</v>
      </c>
      <c r="BO5" s="102">
        <v>1195</v>
      </c>
      <c r="BP5" s="102">
        <v>1102</v>
      </c>
      <c r="BQ5" s="102">
        <v>1171</v>
      </c>
      <c r="BR5" s="102">
        <v>1197</v>
      </c>
      <c r="BS5" s="102">
        <v>1207</v>
      </c>
      <c r="BT5" s="102">
        <v>1272</v>
      </c>
      <c r="BU5" s="102">
        <v>1230</v>
      </c>
      <c r="BV5" s="102">
        <v>1370</v>
      </c>
      <c r="BW5" s="102">
        <v>1307</v>
      </c>
      <c r="BX5" s="102">
        <v>1380</v>
      </c>
      <c r="BY5" s="102">
        <v>1370</v>
      </c>
      <c r="BZ5" s="102">
        <v>1357</v>
      </c>
      <c r="CA5" s="102">
        <v>945</v>
      </c>
      <c r="CB5" s="102">
        <v>778</v>
      </c>
      <c r="CC5" s="102">
        <v>989</v>
      </c>
      <c r="CD5" s="102">
        <v>882</v>
      </c>
      <c r="CE5" s="102">
        <v>906</v>
      </c>
      <c r="CF5" s="102">
        <v>875</v>
      </c>
      <c r="CG5" s="102">
        <v>824</v>
      </c>
      <c r="CH5" s="102">
        <v>778</v>
      </c>
      <c r="CI5" s="102">
        <v>693</v>
      </c>
      <c r="CJ5" s="102">
        <v>685</v>
      </c>
      <c r="CK5" s="102">
        <v>562</v>
      </c>
      <c r="CL5" s="102">
        <v>612</v>
      </c>
      <c r="CM5" s="102">
        <v>561</v>
      </c>
      <c r="CN5" s="102">
        <v>484</v>
      </c>
      <c r="CO5" s="102">
        <v>400</v>
      </c>
      <c r="CP5" s="102">
        <v>331</v>
      </c>
      <c r="CQ5" s="102">
        <v>289</v>
      </c>
      <c r="CR5" s="102">
        <v>236</v>
      </c>
      <c r="CS5" s="102">
        <v>191</v>
      </c>
      <c r="CT5" s="102">
        <v>145</v>
      </c>
      <c r="CU5" s="102">
        <v>127</v>
      </c>
      <c r="CV5" s="102">
        <v>101</v>
      </c>
      <c r="CW5" s="102">
        <v>56</v>
      </c>
      <c r="CX5" s="102">
        <v>58</v>
      </c>
      <c r="CY5" s="102">
        <v>72</v>
      </c>
      <c r="CZ5" s="101">
        <v>91360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66</v>
      </c>
      <c r="D6" s="98">
        <v>76</v>
      </c>
      <c r="E6" s="98">
        <v>81</v>
      </c>
      <c r="F6" s="98">
        <v>76</v>
      </c>
      <c r="G6" s="98">
        <v>64</v>
      </c>
      <c r="H6" s="98">
        <v>86</v>
      </c>
      <c r="I6" s="98">
        <v>51</v>
      </c>
      <c r="J6" s="98">
        <v>87</v>
      </c>
      <c r="K6" s="98">
        <v>76</v>
      </c>
      <c r="L6" s="98">
        <v>62</v>
      </c>
      <c r="M6" s="98">
        <v>68</v>
      </c>
      <c r="N6" s="98">
        <v>66</v>
      </c>
      <c r="O6" s="98">
        <v>82</v>
      </c>
      <c r="P6" s="98">
        <v>83</v>
      </c>
      <c r="Q6" s="98">
        <v>76</v>
      </c>
      <c r="R6" s="98">
        <v>64</v>
      </c>
      <c r="S6" s="98">
        <v>75</v>
      </c>
      <c r="T6" s="98">
        <v>92</v>
      </c>
      <c r="U6" s="98">
        <v>96</v>
      </c>
      <c r="V6" s="98">
        <v>70</v>
      </c>
      <c r="W6" s="98">
        <v>64</v>
      </c>
      <c r="X6" s="98">
        <v>67</v>
      </c>
      <c r="Y6" s="98">
        <v>58</v>
      </c>
      <c r="Z6" s="98">
        <v>68</v>
      </c>
      <c r="AA6" s="98">
        <v>68</v>
      </c>
      <c r="AB6" s="98">
        <v>60</v>
      </c>
      <c r="AC6" s="98">
        <v>74</v>
      </c>
      <c r="AD6" s="98">
        <v>61</v>
      </c>
      <c r="AE6" s="98">
        <v>71</v>
      </c>
      <c r="AF6" s="98">
        <v>83</v>
      </c>
      <c r="AG6" s="98">
        <v>80</v>
      </c>
      <c r="AH6" s="98">
        <v>81</v>
      </c>
      <c r="AI6" s="98">
        <v>72</v>
      </c>
      <c r="AJ6" s="98">
        <v>77</v>
      </c>
      <c r="AK6" s="98">
        <v>97</v>
      </c>
      <c r="AL6" s="98">
        <v>98</v>
      </c>
      <c r="AM6" s="98">
        <v>84</v>
      </c>
      <c r="AN6" s="98">
        <v>77</v>
      </c>
      <c r="AO6" s="98">
        <v>76</v>
      </c>
      <c r="AP6" s="98">
        <v>101</v>
      </c>
      <c r="AQ6" s="98">
        <v>78</v>
      </c>
      <c r="AR6" s="98">
        <v>97</v>
      </c>
      <c r="AS6" s="98">
        <v>82</v>
      </c>
      <c r="AT6" s="98">
        <v>107</v>
      </c>
      <c r="AU6" s="98">
        <v>97</v>
      </c>
      <c r="AV6" s="98">
        <v>108</v>
      </c>
      <c r="AW6" s="98">
        <v>85</v>
      </c>
      <c r="AX6" s="98">
        <v>104</v>
      </c>
      <c r="AY6" s="98">
        <v>101</v>
      </c>
      <c r="AZ6" s="98">
        <v>103</v>
      </c>
      <c r="BA6" s="98">
        <v>109</v>
      </c>
      <c r="BB6" s="98">
        <v>98</v>
      </c>
      <c r="BC6" s="98">
        <v>116</v>
      </c>
      <c r="BD6" s="98">
        <v>92</v>
      </c>
      <c r="BE6" s="98">
        <v>99</v>
      </c>
      <c r="BF6" s="98">
        <v>92</v>
      </c>
      <c r="BG6" s="98">
        <v>72</v>
      </c>
      <c r="BH6" s="98">
        <v>102</v>
      </c>
      <c r="BI6" s="98">
        <v>75</v>
      </c>
      <c r="BJ6" s="98">
        <v>87</v>
      </c>
      <c r="BK6" s="98">
        <v>81</v>
      </c>
      <c r="BL6" s="98">
        <v>80</v>
      </c>
      <c r="BM6" s="98">
        <v>113</v>
      </c>
      <c r="BN6" s="98">
        <v>93</v>
      </c>
      <c r="BO6" s="98">
        <v>97</v>
      </c>
      <c r="BP6" s="98">
        <v>102</v>
      </c>
      <c r="BQ6" s="98">
        <v>110</v>
      </c>
      <c r="BR6" s="98">
        <v>106</v>
      </c>
      <c r="BS6" s="98">
        <v>119</v>
      </c>
      <c r="BT6" s="98">
        <v>152</v>
      </c>
      <c r="BU6" s="98">
        <v>128</v>
      </c>
      <c r="BV6" s="98">
        <v>144</v>
      </c>
      <c r="BW6" s="98">
        <v>140</v>
      </c>
      <c r="BX6" s="98">
        <v>188</v>
      </c>
      <c r="BY6" s="98">
        <v>149</v>
      </c>
      <c r="BZ6" s="98">
        <v>148</v>
      </c>
      <c r="CA6" s="98">
        <v>96</v>
      </c>
      <c r="CB6" s="98">
        <v>72</v>
      </c>
      <c r="CC6" s="98">
        <v>93</v>
      </c>
      <c r="CD6" s="98">
        <v>69</v>
      </c>
      <c r="CE6" s="98">
        <v>78</v>
      </c>
      <c r="CF6" s="98">
        <v>68</v>
      </c>
      <c r="CG6" s="98">
        <v>57</v>
      </c>
      <c r="CH6" s="98">
        <v>66</v>
      </c>
      <c r="CI6" s="98">
        <v>45</v>
      </c>
      <c r="CJ6" s="98">
        <v>36</v>
      </c>
      <c r="CK6" s="98">
        <v>32</v>
      </c>
      <c r="CL6" s="98">
        <v>35</v>
      </c>
      <c r="CM6" s="98">
        <v>21</v>
      </c>
      <c r="CN6" s="98">
        <v>23</v>
      </c>
      <c r="CO6" s="98">
        <v>12</v>
      </c>
      <c r="CP6" s="98">
        <v>17</v>
      </c>
      <c r="CQ6" s="98">
        <v>17</v>
      </c>
      <c r="CR6" s="98">
        <v>10</v>
      </c>
      <c r="CS6" s="98">
        <v>5</v>
      </c>
      <c r="CT6" s="98">
        <v>7</v>
      </c>
      <c r="CU6" s="98">
        <v>6</v>
      </c>
      <c r="CV6" s="98">
        <v>2</v>
      </c>
      <c r="CW6" s="98">
        <v>2</v>
      </c>
      <c r="CX6" s="98">
        <v>0</v>
      </c>
      <c r="CY6" s="98">
        <v>1</v>
      </c>
      <c r="CZ6" s="99">
        <v>7738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75</v>
      </c>
      <c r="D7" s="100">
        <v>80</v>
      </c>
      <c r="E7" s="100">
        <v>72</v>
      </c>
      <c r="F7" s="100">
        <v>60</v>
      </c>
      <c r="G7" s="100">
        <v>49</v>
      </c>
      <c r="H7" s="100">
        <v>86</v>
      </c>
      <c r="I7" s="100">
        <v>73</v>
      </c>
      <c r="J7" s="100">
        <v>66</v>
      </c>
      <c r="K7" s="100">
        <v>69</v>
      </c>
      <c r="L7" s="100">
        <v>60</v>
      </c>
      <c r="M7" s="100">
        <v>67</v>
      </c>
      <c r="N7" s="100">
        <v>56</v>
      </c>
      <c r="O7" s="100">
        <v>65</v>
      </c>
      <c r="P7" s="100">
        <v>54</v>
      </c>
      <c r="Q7" s="100">
        <v>60</v>
      </c>
      <c r="R7" s="100">
        <v>61</v>
      </c>
      <c r="S7" s="100">
        <v>64</v>
      </c>
      <c r="T7" s="100">
        <v>72</v>
      </c>
      <c r="U7" s="100">
        <v>81</v>
      </c>
      <c r="V7" s="100">
        <v>58</v>
      </c>
      <c r="W7" s="100">
        <v>60</v>
      </c>
      <c r="X7" s="100">
        <v>69</v>
      </c>
      <c r="Y7" s="100">
        <v>63</v>
      </c>
      <c r="Z7" s="100">
        <v>60</v>
      </c>
      <c r="AA7" s="100">
        <v>61</v>
      </c>
      <c r="AB7" s="100">
        <v>66</v>
      </c>
      <c r="AC7" s="100">
        <v>67</v>
      </c>
      <c r="AD7" s="100">
        <v>72</v>
      </c>
      <c r="AE7" s="100">
        <v>74</v>
      </c>
      <c r="AF7" s="100">
        <v>75</v>
      </c>
      <c r="AG7" s="100">
        <v>92</v>
      </c>
      <c r="AH7" s="100">
        <v>69</v>
      </c>
      <c r="AI7" s="100">
        <v>85</v>
      </c>
      <c r="AJ7" s="100">
        <v>88</v>
      </c>
      <c r="AK7" s="100">
        <v>94</v>
      </c>
      <c r="AL7" s="100">
        <v>94</v>
      </c>
      <c r="AM7" s="100">
        <v>83</v>
      </c>
      <c r="AN7" s="100">
        <v>84</v>
      </c>
      <c r="AO7" s="100">
        <v>105</v>
      </c>
      <c r="AP7" s="100">
        <v>95</v>
      </c>
      <c r="AQ7" s="100">
        <v>89</v>
      </c>
      <c r="AR7" s="100">
        <v>91</v>
      </c>
      <c r="AS7" s="100">
        <v>89</v>
      </c>
      <c r="AT7" s="100">
        <v>104</v>
      </c>
      <c r="AU7" s="100">
        <v>110</v>
      </c>
      <c r="AV7" s="100">
        <v>111</v>
      </c>
      <c r="AW7" s="100">
        <v>91</v>
      </c>
      <c r="AX7" s="100">
        <v>98</v>
      </c>
      <c r="AY7" s="100">
        <v>110</v>
      </c>
      <c r="AZ7" s="100">
        <v>127</v>
      </c>
      <c r="BA7" s="100">
        <v>108</v>
      </c>
      <c r="BB7" s="100">
        <v>99</v>
      </c>
      <c r="BC7" s="100">
        <v>119</v>
      </c>
      <c r="BD7" s="100">
        <v>108</v>
      </c>
      <c r="BE7" s="100">
        <v>99</v>
      </c>
      <c r="BF7" s="100">
        <v>109</v>
      </c>
      <c r="BG7" s="100">
        <v>95</v>
      </c>
      <c r="BH7" s="100">
        <v>103</v>
      </c>
      <c r="BI7" s="100">
        <v>78</v>
      </c>
      <c r="BJ7" s="100">
        <v>89</v>
      </c>
      <c r="BK7" s="100">
        <v>73</v>
      </c>
      <c r="BL7" s="100">
        <v>107</v>
      </c>
      <c r="BM7" s="100">
        <v>104</v>
      </c>
      <c r="BN7" s="100">
        <v>118</v>
      </c>
      <c r="BO7" s="100">
        <v>121</v>
      </c>
      <c r="BP7" s="100">
        <v>114</v>
      </c>
      <c r="BQ7" s="100">
        <v>127</v>
      </c>
      <c r="BR7" s="100">
        <v>115</v>
      </c>
      <c r="BS7" s="100">
        <v>121</v>
      </c>
      <c r="BT7" s="100">
        <v>151</v>
      </c>
      <c r="BU7" s="100">
        <v>184</v>
      </c>
      <c r="BV7" s="100">
        <v>165</v>
      </c>
      <c r="BW7" s="100">
        <v>164</v>
      </c>
      <c r="BX7" s="100">
        <v>192</v>
      </c>
      <c r="BY7" s="100">
        <v>158</v>
      </c>
      <c r="BZ7" s="100">
        <v>149</v>
      </c>
      <c r="CA7" s="100">
        <v>122</v>
      </c>
      <c r="CB7" s="100">
        <v>75</v>
      </c>
      <c r="CC7" s="100">
        <v>94</v>
      </c>
      <c r="CD7" s="100">
        <v>88</v>
      </c>
      <c r="CE7" s="100">
        <v>84</v>
      </c>
      <c r="CF7" s="100">
        <v>86</v>
      </c>
      <c r="CG7" s="100">
        <v>73</v>
      </c>
      <c r="CH7" s="100">
        <v>77</v>
      </c>
      <c r="CI7" s="100">
        <v>59</v>
      </c>
      <c r="CJ7" s="100">
        <v>74</v>
      </c>
      <c r="CK7" s="100">
        <v>58</v>
      </c>
      <c r="CL7" s="100">
        <v>66</v>
      </c>
      <c r="CM7" s="100">
        <v>46</v>
      </c>
      <c r="CN7" s="100">
        <v>61</v>
      </c>
      <c r="CO7" s="100">
        <v>45</v>
      </c>
      <c r="CP7" s="100">
        <v>40</v>
      </c>
      <c r="CQ7" s="100">
        <v>40</v>
      </c>
      <c r="CR7" s="100">
        <v>31</v>
      </c>
      <c r="CS7" s="100">
        <v>26</v>
      </c>
      <c r="CT7" s="100">
        <v>16</v>
      </c>
      <c r="CU7" s="100">
        <v>20</v>
      </c>
      <c r="CV7" s="100">
        <v>12</v>
      </c>
      <c r="CW7" s="100">
        <v>12</v>
      </c>
      <c r="CX7" s="100">
        <v>8</v>
      </c>
      <c r="CY7" s="100">
        <v>10</v>
      </c>
      <c r="CZ7" s="101">
        <v>8397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141</v>
      </c>
      <c r="D8" s="102">
        <v>156</v>
      </c>
      <c r="E8" s="102">
        <v>153</v>
      </c>
      <c r="F8" s="102">
        <v>136</v>
      </c>
      <c r="G8" s="102">
        <v>113</v>
      </c>
      <c r="H8" s="102">
        <v>172</v>
      </c>
      <c r="I8" s="102">
        <v>124</v>
      </c>
      <c r="J8" s="102">
        <v>153</v>
      </c>
      <c r="K8" s="102">
        <v>145</v>
      </c>
      <c r="L8" s="102">
        <v>122</v>
      </c>
      <c r="M8" s="102">
        <v>135</v>
      </c>
      <c r="N8" s="102">
        <v>122</v>
      </c>
      <c r="O8" s="102">
        <v>147</v>
      </c>
      <c r="P8" s="102">
        <v>137</v>
      </c>
      <c r="Q8" s="102">
        <v>136</v>
      </c>
      <c r="R8" s="102">
        <v>125</v>
      </c>
      <c r="S8" s="102">
        <v>139</v>
      </c>
      <c r="T8" s="102">
        <v>164</v>
      </c>
      <c r="U8" s="102">
        <v>177</v>
      </c>
      <c r="V8" s="102">
        <v>128</v>
      </c>
      <c r="W8" s="102">
        <v>124</v>
      </c>
      <c r="X8" s="102">
        <v>136</v>
      </c>
      <c r="Y8" s="102">
        <v>121</v>
      </c>
      <c r="Z8" s="102">
        <v>128</v>
      </c>
      <c r="AA8" s="102">
        <v>129</v>
      </c>
      <c r="AB8" s="102">
        <v>126</v>
      </c>
      <c r="AC8" s="102">
        <v>141</v>
      </c>
      <c r="AD8" s="102">
        <v>133</v>
      </c>
      <c r="AE8" s="102">
        <v>145</v>
      </c>
      <c r="AF8" s="102">
        <v>158</v>
      </c>
      <c r="AG8" s="102">
        <v>172</v>
      </c>
      <c r="AH8" s="102">
        <v>150</v>
      </c>
      <c r="AI8" s="102">
        <v>157</v>
      </c>
      <c r="AJ8" s="102">
        <v>165</v>
      </c>
      <c r="AK8" s="102">
        <v>191</v>
      </c>
      <c r="AL8" s="102">
        <v>192</v>
      </c>
      <c r="AM8" s="102">
        <v>167</v>
      </c>
      <c r="AN8" s="102">
        <v>161</v>
      </c>
      <c r="AO8" s="102">
        <v>181</v>
      </c>
      <c r="AP8" s="102">
        <v>196</v>
      </c>
      <c r="AQ8" s="102">
        <v>167</v>
      </c>
      <c r="AR8" s="102">
        <v>188</v>
      </c>
      <c r="AS8" s="102">
        <v>171</v>
      </c>
      <c r="AT8" s="102">
        <v>211</v>
      </c>
      <c r="AU8" s="102">
        <v>207</v>
      </c>
      <c r="AV8" s="102">
        <v>219</v>
      </c>
      <c r="AW8" s="102">
        <v>176</v>
      </c>
      <c r="AX8" s="102">
        <v>202</v>
      </c>
      <c r="AY8" s="102">
        <v>211</v>
      </c>
      <c r="AZ8" s="102">
        <v>230</v>
      </c>
      <c r="BA8" s="102">
        <v>217</v>
      </c>
      <c r="BB8" s="102">
        <v>197</v>
      </c>
      <c r="BC8" s="102">
        <v>235</v>
      </c>
      <c r="BD8" s="102">
        <v>200</v>
      </c>
      <c r="BE8" s="102">
        <v>198</v>
      </c>
      <c r="BF8" s="102">
        <v>201</v>
      </c>
      <c r="BG8" s="102">
        <v>167</v>
      </c>
      <c r="BH8" s="102">
        <v>205</v>
      </c>
      <c r="BI8" s="102">
        <v>153</v>
      </c>
      <c r="BJ8" s="102">
        <v>176</v>
      </c>
      <c r="BK8" s="102">
        <v>154</v>
      </c>
      <c r="BL8" s="102">
        <v>187</v>
      </c>
      <c r="BM8" s="102">
        <v>217</v>
      </c>
      <c r="BN8" s="102">
        <v>211</v>
      </c>
      <c r="BO8" s="102">
        <v>218</v>
      </c>
      <c r="BP8" s="102">
        <v>216</v>
      </c>
      <c r="BQ8" s="102">
        <v>237</v>
      </c>
      <c r="BR8" s="102">
        <v>221</v>
      </c>
      <c r="BS8" s="102">
        <v>240</v>
      </c>
      <c r="BT8" s="102">
        <v>303</v>
      </c>
      <c r="BU8" s="102">
        <v>312</v>
      </c>
      <c r="BV8" s="102">
        <v>309</v>
      </c>
      <c r="BW8" s="102">
        <v>304</v>
      </c>
      <c r="BX8" s="102">
        <v>380</v>
      </c>
      <c r="BY8" s="102">
        <v>307</v>
      </c>
      <c r="BZ8" s="102">
        <v>297</v>
      </c>
      <c r="CA8" s="102">
        <v>218</v>
      </c>
      <c r="CB8" s="102">
        <v>147</v>
      </c>
      <c r="CC8" s="102">
        <v>187</v>
      </c>
      <c r="CD8" s="102">
        <v>157</v>
      </c>
      <c r="CE8" s="102">
        <v>162</v>
      </c>
      <c r="CF8" s="102">
        <v>154</v>
      </c>
      <c r="CG8" s="102">
        <v>130</v>
      </c>
      <c r="CH8" s="102">
        <v>143</v>
      </c>
      <c r="CI8" s="102">
        <v>104</v>
      </c>
      <c r="CJ8" s="102">
        <v>110</v>
      </c>
      <c r="CK8" s="102">
        <v>90</v>
      </c>
      <c r="CL8" s="102">
        <v>101</v>
      </c>
      <c r="CM8" s="102">
        <v>67</v>
      </c>
      <c r="CN8" s="102">
        <v>84</v>
      </c>
      <c r="CO8" s="102">
        <v>57</v>
      </c>
      <c r="CP8" s="102">
        <v>57</v>
      </c>
      <c r="CQ8" s="102">
        <v>57</v>
      </c>
      <c r="CR8" s="102">
        <v>41</v>
      </c>
      <c r="CS8" s="102">
        <v>31</v>
      </c>
      <c r="CT8" s="102">
        <v>23</v>
      </c>
      <c r="CU8" s="102">
        <v>26</v>
      </c>
      <c r="CV8" s="102">
        <v>14</v>
      </c>
      <c r="CW8" s="102">
        <v>14</v>
      </c>
      <c r="CX8" s="102">
        <v>8</v>
      </c>
      <c r="CY8" s="102">
        <v>11</v>
      </c>
      <c r="CZ8" s="101">
        <v>16135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13</v>
      </c>
      <c r="D9" s="98">
        <v>10</v>
      </c>
      <c r="E9" s="98">
        <v>17</v>
      </c>
      <c r="F9" s="98">
        <v>13</v>
      </c>
      <c r="G9" s="98">
        <v>17</v>
      </c>
      <c r="H9" s="98">
        <v>24</v>
      </c>
      <c r="I9" s="98">
        <v>25</v>
      </c>
      <c r="J9" s="98">
        <v>24</v>
      </c>
      <c r="K9" s="98">
        <v>28</v>
      </c>
      <c r="L9" s="98">
        <v>15</v>
      </c>
      <c r="M9" s="98">
        <v>24</v>
      </c>
      <c r="N9" s="98">
        <v>26</v>
      </c>
      <c r="O9" s="98">
        <v>17</v>
      </c>
      <c r="P9" s="98">
        <v>22</v>
      </c>
      <c r="Q9" s="98">
        <v>24</v>
      </c>
      <c r="R9" s="98">
        <v>22</v>
      </c>
      <c r="S9" s="98">
        <v>30</v>
      </c>
      <c r="T9" s="98">
        <v>28</v>
      </c>
      <c r="U9" s="98">
        <v>14</v>
      </c>
      <c r="V9" s="98">
        <v>21</v>
      </c>
      <c r="W9" s="98">
        <v>20</v>
      </c>
      <c r="X9" s="98">
        <v>14</v>
      </c>
      <c r="Y9" s="98">
        <v>10</v>
      </c>
      <c r="Z9" s="98">
        <v>13</v>
      </c>
      <c r="AA9" s="98">
        <v>16</v>
      </c>
      <c r="AB9" s="98">
        <v>12</v>
      </c>
      <c r="AC9" s="98">
        <v>15</v>
      </c>
      <c r="AD9" s="98">
        <v>21</v>
      </c>
      <c r="AE9" s="98">
        <v>10</v>
      </c>
      <c r="AF9" s="98">
        <v>24</v>
      </c>
      <c r="AG9" s="98">
        <v>16</v>
      </c>
      <c r="AH9" s="98">
        <v>16</v>
      </c>
      <c r="AI9" s="98">
        <v>13</v>
      </c>
      <c r="AJ9" s="98">
        <v>20</v>
      </c>
      <c r="AK9" s="98">
        <v>24</v>
      </c>
      <c r="AL9" s="98">
        <v>23</v>
      </c>
      <c r="AM9" s="98">
        <v>17</v>
      </c>
      <c r="AN9" s="98">
        <v>30</v>
      </c>
      <c r="AO9" s="98">
        <v>31</v>
      </c>
      <c r="AP9" s="98">
        <v>23</v>
      </c>
      <c r="AQ9" s="98">
        <v>26</v>
      </c>
      <c r="AR9" s="98">
        <v>20</v>
      </c>
      <c r="AS9" s="98">
        <v>22</v>
      </c>
      <c r="AT9" s="98">
        <v>24</v>
      </c>
      <c r="AU9" s="98">
        <v>20</v>
      </c>
      <c r="AV9" s="98">
        <v>32</v>
      </c>
      <c r="AW9" s="98">
        <v>25</v>
      </c>
      <c r="AX9" s="98">
        <v>31</v>
      </c>
      <c r="AY9" s="98">
        <v>29</v>
      </c>
      <c r="AZ9" s="98">
        <v>35</v>
      </c>
      <c r="BA9" s="98">
        <v>28</v>
      </c>
      <c r="BB9" s="98">
        <v>29</v>
      </c>
      <c r="BC9" s="98">
        <v>38</v>
      </c>
      <c r="BD9" s="98">
        <v>25</v>
      </c>
      <c r="BE9" s="98">
        <v>27</v>
      </c>
      <c r="BF9" s="98">
        <v>31</v>
      </c>
      <c r="BG9" s="98">
        <v>22</v>
      </c>
      <c r="BH9" s="98">
        <v>30</v>
      </c>
      <c r="BI9" s="98">
        <v>30</v>
      </c>
      <c r="BJ9" s="98">
        <v>30</v>
      </c>
      <c r="BK9" s="98">
        <v>33</v>
      </c>
      <c r="BL9" s="98">
        <v>43</v>
      </c>
      <c r="BM9" s="98">
        <v>44</v>
      </c>
      <c r="BN9" s="98">
        <v>40</v>
      </c>
      <c r="BO9" s="98">
        <v>54</v>
      </c>
      <c r="BP9" s="98">
        <v>32</v>
      </c>
      <c r="BQ9" s="98">
        <v>45</v>
      </c>
      <c r="BR9" s="98">
        <v>48</v>
      </c>
      <c r="BS9" s="98">
        <v>34</v>
      </c>
      <c r="BT9" s="98">
        <v>44</v>
      </c>
      <c r="BU9" s="98">
        <v>43</v>
      </c>
      <c r="BV9" s="98">
        <v>51</v>
      </c>
      <c r="BW9" s="98">
        <v>35</v>
      </c>
      <c r="BX9" s="98">
        <v>39</v>
      </c>
      <c r="BY9" s="98">
        <v>46</v>
      </c>
      <c r="BZ9" s="98">
        <v>42</v>
      </c>
      <c r="CA9" s="98">
        <v>32</v>
      </c>
      <c r="CB9" s="98">
        <v>20</v>
      </c>
      <c r="CC9" s="98">
        <v>21</v>
      </c>
      <c r="CD9" s="98">
        <v>25</v>
      </c>
      <c r="CE9" s="98">
        <v>11</v>
      </c>
      <c r="CF9" s="98">
        <v>29</v>
      </c>
      <c r="CG9" s="98">
        <v>17</v>
      </c>
      <c r="CH9" s="98">
        <v>20</v>
      </c>
      <c r="CI9" s="98">
        <v>12</v>
      </c>
      <c r="CJ9" s="98">
        <v>19</v>
      </c>
      <c r="CK9" s="98">
        <v>18</v>
      </c>
      <c r="CL9" s="98">
        <v>17</v>
      </c>
      <c r="CM9" s="98">
        <v>8</v>
      </c>
      <c r="CN9" s="98">
        <v>7</v>
      </c>
      <c r="CO9" s="98">
        <v>6</v>
      </c>
      <c r="CP9" s="98">
        <v>5</v>
      </c>
      <c r="CQ9" s="98">
        <v>3</v>
      </c>
      <c r="CR9" s="98">
        <v>2</v>
      </c>
      <c r="CS9" s="98">
        <v>3</v>
      </c>
      <c r="CT9" s="98">
        <v>3</v>
      </c>
      <c r="CU9" s="98">
        <v>1</v>
      </c>
      <c r="CV9" s="98">
        <v>1</v>
      </c>
      <c r="CW9" s="98">
        <v>1</v>
      </c>
      <c r="CX9" s="98">
        <v>0</v>
      </c>
      <c r="CY9" s="98">
        <v>0</v>
      </c>
      <c r="CZ9" s="99">
        <v>2290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15</v>
      </c>
      <c r="D10" s="100">
        <v>20</v>
      </c>
      <c r="E10" s="100">
        <v>14</v>
      </c>
      <c r="F10" s="100">
        <v>15</v>
      </c>
      <c r="G10" s="100">
        <v>22</v>
      </c>
      <c r="H10" s="100">
        <v>22</v>
      </c>
      <c r="I10" s="100">
        <v>22</v>
      </c>
      <c r="J10" s="100">
        <v>14</v>
      </c>
      <c r="K10" s="100">
        <v>16</v>
      </c>
      <c r="L10" s="100">
        <v>19</v>
      </c>
      <c r="M10" s="100">
        <v>18</v>
      </c>
      <c r="N10" s="100">
        <v>24</v>
      </c>
      <c r="O10" s="100">
        <v>23</v>
      </c>
      <c r="P10" s="100">
        <v>19</v>
      </c>
      <c r="Q10" s="100">
        <v>19</v>
      </c>
      <c r="R10" s="100">
        <v>20</v>
      </c>
      <c r="S10" s="100">
        <v>23</v>
      </c>
      <c r="T10" s="100">
        <v>21</v>
      </c>
      <c r="U10" s="100">
        <v>27</v>
      </c>
      <c r="V10" s="100">
        <v>24</v>
      </c>
      <c r="W10" s="100">
        <v>15</v>
      </c>
      <c r="X10" s="100">
        <v>19</v>
      </c>
      <c r="Y10" s="100">
        <v>25</v>
      </c>
      <c r="Z10" s="100">
        <v>15</v>
      </c>
      <c r="AA10" s="100">
        <v>16</v>
      </c>
      <c r="AB10" s="100">
        <v>16</v>
      </c>
      <c r="AC10" s="100">
        <v>11</v>
      </c>
      <c r="AD10" s="100">
        <v>15</v>
      </c>
      <c r="AE10" s="100">
        <v>9</v>
      </c>
      <c r="AF10" s="100">
        <v>20</v>
      </c>
      <c r="AG10" s="100">
        <v>15</v>
      </c>
      <c r="AH10" s="100">
        <v>15</v>
      </c>
      <c r="AI10" s="100">
        <v>22</v>
      </c>
      <c r="AJ10" s="100">
        <v>14</v>
      </c>
      <c r="AK10" s="100">
        <v>20</v>
      </c>
      <c r="AL10" s="100">
        <v>38</v>
      </c>
      <c r="AM10" s="100">
        <v>21</v>
      </c>
      <c r="AN10" s="100">
        <v>29</v>
      </c>
      <c r="AO10" s="100">
        <v>22</v>
      </c>
      <c r="AP10" s="100">
        <v>26</v>
      </c>
      <c r="AQ10" s="100">
        <v>21</v>
      </c>
      <c r="AR10" s="100">
        <v>26</v>
      </c>
      <c r="AS10" s="100">
        <v>21</v>
      </c>
      <c r="AT10" s="100">
        <v>31</v>
      </c>
      <c r="AU10" s="100">
        <v>29</v>
      </c>
      <c r="AV10" s="100">
        <v>27</v>
      </c>
      <c r="AW10" s="100">
        <v>20</v>
      </c>
      <c r="AX10" s="100">
        <v>28</v>
      </c>
      <c r="AY10" s="100">
        <v>29</v>
      </c>
      <c r="AZ10" s="100">
        <v>26</v>
      </c>
      <c r="BA10" s="100">
        <v>41</v>
      </c>
      <c r="BB10" s="100">
        <v>31</v>
      </c>
      <c r="BC10" s="100">
        <v>29</v>
      </c>
      <c r="BD10" s="100">
        <v>42</v>
      </c>
      <c r="BE10" s="100">
        <v>36</v>
      </c>
      <c r="BF10" s="100">
        <v>36</v>
      </c>
      <c r="BG10" s="100">
        <v>31</v>
      </c>
      <c r="BH10" s="100">
        <v>35</v>
      </c>
      <c r="BI10" s="100">
        <v>28</v>
      </c>
      <c r="BJ10" s="100">
        <v>42</v>
      </c>
      <c r="BK10" s="100">
        <v>55</v>
      </c>
      <c r="BL10" s="100">
        <v>43</v>
      </c>
      <c r="BM10" s="100">
        <v>33</v>
      </c>
      <c r="BN10" s="100">
        <v>38</v>
      </c>
      <c r="BO10" s="100">
        <v>45</v>
      </c>
      <c r="BP10" s="100">
        <v>46</v>
      </c>
      <c r="BQ10" s="100">
        <v>35</v>
      </c>
      <c r="BR10" s="100">
        <v>43</v>
      </c>
      <c r="BS10" s="100">
        <v>62</v>
      </c>
      <c r="BT10" s="100">
        <v>36</v>
      </c>
      <c r="BU10" s="100">
        <v>31</v>
      </c>
      <c r="BV10" s="100">
        <v>54</v>
      </c>
      <c r="BW10" s="100">
        <v>33</v>
      </c>
      <c r="BX10" s="100">
        <v>45</v>
      </c>
      <c r="BY10" s="100">
        <v>57</v>
      </c>
      <c r="BZ10" s="100">
        <v>44</v>
      </c>
      <c r="CA10" s="100">
        <v>34</v>
      </c>
      <c r="CB10" s="100">
        <v>13</v>
      </c>
      <c r="CC10" s="100">
        <v>31</v>
      </c>
      <c r="CD10" s="100">
        <v>35</v>
      </c>
      <c r="CE10" s="100">
        <v>30</v>
      </c>
      <c r="CF10" s="100">
        <v>26</v>
      </c>
      <c r="CG10" s="100">
        <v>42</v>
      </c>
      <c r="CH10" s="100">
        <v>33</v>
      </c>
      <c r="CI10" s="100">
        <v>32</v>
      </c>
      <c r="CJ10" s="100">
        <v>32</v>
      </c>
      <c r="CK10" s="100">
        <v>30</v>
      </c>
      <c r="CL10" s="100">
        <v>34</v>
      </c>
      <c r="CM10" s="100">
        <v>34</v>
      </c>
      <c r="CN10" s="100">
        <v>27</v>
      </c>
      <c r="CO10" s="100">
        <v>15</v>
      </c>
      <c r="CP10" s="100">
        <v>11</v>
      </c>
      <c r="CQ10" s="100">
        <v>19</v>
      </c>
      <c r="CR10" s="100">
        <v>18</v>
      </c>
      <c r="CS10" s="100">
        <v>8</v>
      </c>
      <c r="CT10" s="100">
        <v>10</v>
      </c>
      <c r="CU10" s="100">
        <v>8</v>
      </c>
      <c r="CV10" s="100">
        <v>7</v>
      </c>
      <c r="CW10" s="100">
        <v>3</v>
      </c>
      <c r="CX10" s="100">
        <v>3</v>
      </c>
      <c r="CY10" s="100">
        <v>7</v>
      </c>
      <c r="CZ10" s="101">
        <v>2631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28</v>
      </c>
      <c r="D11" s="102">
        <v>30</v>
      </c>
      <c r="E11" s="102">
        <v>31</v>
      </c>
      <c r="F11" s="102">
        <v>28</v>
      </c>
      <c r="G11" s="102">
        <v>39</v>
      </c>
      <c r="H11" s="102">
        <v>46</v>
      </c>
      <c r="I11" s="102">
        <v>47</v>
      </c>
      <c r="J11" s="102">
        <v>38</v>
      </c>
      <c r="K11" s="102">
        <v>44</v>
      </c>
      <c r="L11" s="102">
        <v>34</v>
      </c>
      <c r="M11" s="102">
        <v>42</v>
      </c>
      <c r="N11" s="102">
        <v>50</v>
      </c>
      <c r="O11" s="102">
        <v>40</v>
      </c>
      <c r="P11" s="102">
        <v>41</v>
      </c>
      <c r="Q11" s="102">
        <v>43</v>
      </c>
      <c r="R11" s="102">
        <v>42</v>
      </c>
      <c r="S11" s="102">
        <v>53</v>
      </c>
      <c r="T11" s="102">
        <v>49</v>
      </c>
      <c r="U11" s="102">
        <v>41</v>
      </c>
      <c r="V11" s="102">
        <v>45</v>
      </c>
      <c r="W11" s="102">
        <v>35</v>
      </c>
      <c r="X11" s="102">
        <v>33</v>
      </c>
      <c r="Y11" s="102">
        <v>35</v>
      </c>
      <c r="Z11" s="102">
        <v>28</v>
      </c>
      <c r="AA11" s="102">
        <v>32</v>
      </c>
      <c r="AB11" s="102">
        <v>28</v>
      </c>
      <c r="AC11" s="102">
        <v>26</v>
      </c>
      <c r="AD11" s="102">
        <v>36</v>
      </c>
      <c r="AE11" s="102">
        <v>19</v>
      </c>
      <c r="AF11" s="102">
        <v>44</v>
      </c>
      <c r="AG11" s="102">
        <v>31</v>
      </c>
      <c r="AH11" s="102">
        <v>31</v>
      </c>
      <c r="AI11" s="102">
        <v>35</v>
      </c>
      <c r="AJ11" s="102">
        <v>34</v>
      </c>
      <c r="AK11" s="102">
        <v>44</v>
      </c>
      <c r="AL11" s="102">
        <v>61</v>
      </c>
      <c r="AM11" s="102">
        <v>38</v>
      </c>
      <c r="AN11" s="102">
        <v>59</v>
      </c>
      <c r="AO11" s="102">
        <v>53</v>
      </c>
      <c r="AP11" s="102">
        <v>49</v>
      </c>
      <c r="AQ11" s="102">
        <v>47</v>
      </c>
      <c r="AR11" s="102">
        <v>46</v>
      </c>
      <c r="AS11" s="102">
        <v>43</v>
      </c>
      <c r="AT11" s="102">
        <v>55</v>
      </c>
      <c r="AU11" s="102">
        <v>49</v>
      </c>
      <c r="AV11" s="102">
        <v>59</v>
      </c>
      <c r="AW11" s="102">
        <v>45</v>
      </c>
      <c r="AX11" s="102">
        <v>59</v>
      </c>
      <c r="AY11" s="102">
        <v>58</v>
      </c>
      <c r="AZ11" s="102">
        <v>61</v>
      </c>
      <c r="BA11" s="102">
        <v>69</v>
      </c>
      <c r="BB11" s="102">
        <v>60</v>
      </c>
      <c r="BC11" s="102">
        <v>67</v>
      </c>
      <c r="BD11" s="102">
        <v>67</v>
      </c>
      <c r="BE11" s="102">
        <v>63</v>
      </c>
      <c r="BF11" s="102">
        <v>67</v>
      </c>
      <c r="BG11" s="102">
        <v>53</v>
      </c>
      <c r="BH11" s="102">
        <v>65</v>
      </c>
      <c r="BI11" s="102">
        <v>58</v>
      </c>
      <c r="BJ11" s="102">
        <v>72</v>
      </c>
      <c r="BK11" s="102">
        <v>88</v>
      </c>
      <c r="BL11" s="102">
        <v>86</v>
      </c>
      <c r="BM11" s="102">
        <v>77</v>
      </c>
      <c r="BN11" s="102">
        <v>78</v>
      </c>
      <c r="BO11" s="102">
        <v>99</v>
      </c>
      <c r="BP11" s="102">
        <v>78</v>
      </c>
      <c r="BQ11" s="102">
        <v>80</v>
      </c>
      <c r="BR11" s="102">
        <v>91</v>
      </c>
      <c r="BS11" s="102">
        <v>96</v>
      </c>
      <c r="BT11" s="102">
        <v>80</v>
      </c>
      <c r="BU11" s="102">
        <v>74</v>
      </c>
      <c r="BV11" s="102">
        <v>105</v>
      </c>
      <c r="BW11" s="102">
        <v>68</v>
      </c>
      <c r="BX11" s="102">
        <v>84</v>
      </c>
      <c r="BY11" s="102">
        <v>103</v>
      </c>
      <c r="BZ11" s="102">
        <v>86</v>
      </c>
      <c r="CA11" s="102">
        <v>66</v>
      </c>
      <c r="CB11" s="102">
        <v>33</v>
      </c>
      <c r="CC11" s="102">
        <v>52</v>
      </c>
      <c r="CD11" s="102">
        <v>60</v>
      </c>
      <c r="CE11" s="102">
        <v>41</v>
      </c>
      <c r="CF11" s="102">
        <v>55</v>
      </c>
      <c r="CG11" s="102">
        <v>59</v>
      </c>
      <c r="CH11" s="102">
        <v>53</v>
      </c>
      <c r="CI11" s="102">
        <v>44</v>
      </c>
      <c r="CJ11" s="102">
        <v>51</v>
      </c>
      <c r="CK11" s="102">
        <v>48</v>
      </c>
      <c r="CL11" s="102">
        <v>51</v>
      </c>
      <c r="CM11" s="102">
        <v>42</v>
      </c>
      <c r="CN11" s="102">
        <v>34</v>
      </c>
      <c r="CO11" s="102">
        <v>21</v>
      </c>
      <c r="CP11" s="102">
        <v>16</v>
      </c>
      <c r="CQ11" s="102">
        <v>22</v>
      </c>
      <c r="CR11" s="102">
        <v>20</v>
      </c>
      <c r="CS11" s="102">
        <v>11</v>
      </c>
      <c r="CT11" s="102">
        <v>13</v>
      </c>
      <c r="CU11" s="102">
        <v>9</v>
      </c>
      <c r="CV11" s="102">
        <v>8</v>
      </c>
      <c r="CW11" s="102">
        <v>4</v>
      </c>
      <c r="CX11" s="102">
        <v>3</v>
      </c>
      <c r="CY11" s="102">
        <v>7</v>
      </c>
      <c r="CZ11" s="101">
        <v>4921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34</v>
      </c>
      <c r="D12" s="98">
        <v>17</v>
      </c>
      <c r="E12" s="98">
        <v>31</v>
      </c>
      <c r="F12" s="98">
        <v>24</v>
      </c>
      <c r="G12" s="98">
        <v>35</v>
      </c>
      <c r="H12" s="98">
        <v>35</v>
      </c>
      <c r="I12" s="98">
        <v>37</v>
      </c>
      <c r="J12" s="98">
        <v>33</v>
      </c>
      <c r="K12" s="98">
        <v>31</v>
      </c>
      <c r="L12" s="98">
        <v>27</v>
      </c>
      <c r="M12" s="98">
        <v>26</v>
      </c>
      <c r="N12" s="98">
        <v>34</v>
      </c>
      <c r="O12" s="98">
        <v>27</v>
      </c>
      <c r="P12" s="98">
        <v>31</v>
      </c>
      <c r="Q12" s="98">
        <v>28</v>
      </c>
      <c r="R12" s="98">
        <v>28</v>
      </c>
      <c r="S12" s="98">
        <v>36</v>
      </c>
      <c r="T12" s="98">
        <v>25</v>
      </c>
      <c r="U12" s="98">
        <v>32</v>
      </c>
      <c r="V12" s="98">
        <v>25</v>
      </c>
      <c r="W12" s="98">
        <v>30</v>
      </c>
      <c r="X12" s="98">
        <v>21</v>
      </c>
      <c r="Y12" s="98">
        <v>32</v>
      </c>
      <c r="Z12" s="98">
        <v>23</v>
      </c>
      <c r="AA12" s="98">
        <v>24</v>
      </c>
      <c r="AB12" s="98">
        <v>21</v>
      </c>
      <c r="AC12" s="98">
        <v>17</v>
      </c>
      <c r="AD12" s="98">
        <v>17</v>
      </c>
      <c r="AE12" s="98">
        <v>32</v>
      </c>
      <c r="AF12" s="98">
        <v>26</v>
      </c>
      <c r="AG12" s="98">
        <v>35</v>
      </c>
      <c r="AH12" s="98">
        <v>25</v>
      </c>
      <c r="AI12" s="98">
        <v>27</v>
      </c>
      <c r="AJ12" s="98">
        <v>35</v>
      </c>
      <c r="AK12" s="98">
        <v>33</v>
      </c>
      <c r="AL12" s="98">
        <v>35</v>
      </c>
      <c r="AM12" s="98">
        <v>30</v>
      </c>
      <c r="AN12" s="98">
        <v>33</v>
      </c>
      <c r="AO12" s="98">
        <v>49</v>
      </c>
      <c r="AP12" s="98">
        <v>27</v>
      </c>
      <c r="AQ12" s="98">
        <v>41</v>
      </c>
      <c r="AR12" s="98">
        <v>48</v>
      </c>
      <c r="AS12" s="98">
        <v>38</v>
      </c>
      <c r="AT12" s="98">
        <v>44</v>
      </c>
      <c r="AU12" s="98">
        <v>33</v>
      </c>
      <c r="AV12" s="98">
        <v>27</v>
      </c>
      <c r="AW12" s="98">
        <v>50</v>
      </c>
      <c r="AX12" s="98">
        <v>37</v>
      </c>
      <c r="AY12" s="98">
        <v>38</v>
      </c>
      <c r="AZ12" s="98">
        <v>43</v>
      </c>
      <c r="BA12" s="98">
        <v>37</v>
      </c>
      <c r="BB12" s="98">
        <v>44</v>
      </c>
      <c r="BC12" s="98">
        <v>52</v>
      </c>
      <c r="BD12" s="98">
        <v>47</v>
      </c>
      <c r="BE12" s="98">
        <v>37</v>
      </c>
      <c r="BF12" s="98">
        <v>52</v>
      </c>
      <c r="BG12" s="98">
        <v>45</v>
      </c>
      <c r="BH12" s="98">
        <v>48</v>
      </c>
      <c r="BI12" s="98">
        <v>45</v>
      </c>
      <c r="BJ12" s="98">
        <v>51</v>
      </c>
      <c r="BK12" s="98">
        <v>51</v>
      </c>
      <c r="BL12" s="98">
        <v>60</v>
      </c>
      <c r="BM12" s="98">
        <v>59</v>
      </c>
      <c r="BN12" s="98">
        <v>52</v>
      </c>
      <c r="BO12" s="98">
        <v>48</v>
      </c>
      <c r="BP12" s="98">
        <v>60</v>
      </c>
      <c r="BQ12" s="98">
        <v>55</v>
      </c>
      <c r="BR12" s="98">
        <v>56</v>
      </c>
      <c r="BS12" s="98">
        <v>60</v>
      </c>
      <c r="BT12" s="98">
        <v>68</v>
      </c>
      <c r="BU12" s="98">
        <v>69</v>
      </c>
      <c r="BV12" s="98">
        <v>65</v>
      </c>
      <c r="BW12" s="98">
        <v>63</v>
      </c>
      <c r="BX12" s="98">
        <v>78</v>
      </c>
      <c r="BY12" s="98">
        <v>65</v>
      </c>
      <c r="BZ12" s="98">
        <v>51</v>
      </c>
      <c r="CA12" s="98">
        <v>28</v>
      </c>
      <c r="CB12" s="98">
        <v>20</v>
      </c>
      <c r="CC12" s="98">
        <v>30</v>
      </c>
      <c r="CD12" s="98">
        <v>34</v>
      </c>
      <c r="CE12" s="98">
        <v>33</v>
      </c>
      <c r="CF12" s="98">
        <v>45</v>
      </c>
      <c r="CG12" s="98">
        <v>27</v>
      </c>
      <c r="CH12" s="98">
        <v>17</v>
      </c>
      <c r="CI12" s="98">
        <v>23</v>
      </c>
      <c r="CJ12" s="98">
        <v>25</v>
      </c>
      <c r="CK12" s="98">
        <v>13</v>
      </c>
      <c r="CL12" s="98">
        <v>17</v>
      </c>
      <c r="CM12" s="98">
        <v>12</v>
      </c>
      <c r="CN12" s="98">
        <v>13</v>
      </c>
      <c r="CO12" s="98">
        <v>8</v>
      </c>
      <c r="CP12" s="98">
        <v>10</v>
      </c>
      <c r="CQ12" s="98">
        <v>5</v>
      </c>
      <c r="CR12" s="98">
        <v>7</v>
      </c>
      <c r="CS12" s="98">
        <v>5</v>
      </c>
      <c r="CT12" s="98">
        <v>3</v>
      </c>
      <c r="CU12" s="98">
        <v>2</v>
      </c>
      <c r="CV12" s="98">
        <v>1</v>
      </c>
      <c r="CW12" s="98">
        <v>2</v>
      </c>
      <c r="CX12" s="98">
        <v>2</v>
      </c>
      <c r="CY12" s="98">
        <v>0</v>
      </c>
      <c r="CZ12" s="99">
        <v>3367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29</v>
      </c>
      <c r="D13" s="100">
        <v>27</v>
      </c>
      <c r="E13" s="100">
        <v>23</v>
      </c>
      <c r="F13" s="100">
        <v>26</v>
      </c>
      <c r="G13" s="100">
        <v>26</v>
      </c>
      <c r="H13" s="100">
        <v>24</v>
      </c>
      <c r="I13" s="100">
        <v>29</v>
      </c>
      <c r="J13" s="100">
        <v>27</v>
      </c>
      <c r="K13" s="100">
        <v>24</v>
      </c>
      <c r="L13" s="100">
        <v>24</v>
      </c>
      <c r="M13" s="100">
        <v>30</v>
      </c>
      <c r="N13" s="100">
        <v>27</v>
      </c>
      <c r="O13" s="100">
        <v>30</v>
      </c>
      <c r="P13" s="100">
        <v>23</v>
      </c>
      <c r="Q13" s="100">
        <v>31</v>
      </c>
      <c r="R13" s="100">
        <v>34</v>
      </c>
      <c r="S13" s="100">
        <v>27</v>
      </c>
      <c r="T13" s="100">
        <v>37</v>
      </c>
      <c r="U13" s="100">
        <v>26</v>
      </c>
      <c r="V13" s="100">
        <v>34</v>
      </c>
      <c r="W13" s="100">
        <v>32</v>
      </c>
      <c r="X13" s="100">
        <v>21</v>
      </c>
      <c r="Y13" s="100">
        <v>27</v>
      </c>
      <c r="Z13" s="100">
        <v>26</v>
      </c>
      <c r="AA13" s="100">
        <v>24</v>
      </c>
      <c r="AB13" s="100">
        <v>16</v>
      </c>
      <c r="AC13" s="100">
        <v>32</v>
      </c>
      <c r="AD13" s="100">
        <v>18</v>
      </c>
      <c r="AE13" s="100">
        <v>29</v>
      </c>
      <c r="AF13" s="100">
        <v>27</v>
      </c>
      <c r="AG13" s="100">
        <v>29</v>
      </c>
      <c r="AH13" s="100">
        <v>26</v>
      </c>
      <c r="AI13" s="100">
        <v>27</v>
      </c>
      <c r="AJ13" s="100">
        <v>29</v>
      </c>
      <c r="AK13" s="100">
        <v>29</v>
      </c>
      <c r="AL13" s="100">
        <v>38</v>
      </c>
      <c r="AM13" s="100">
        <v>27</v>
      </c>
      <c r="AN13" s="100">
        <v>28</v>
      </c>
      <c r="AO13" s="100">
        <v>46</v>
      </c>
      <c r="AP13" s="100">
        <v>30</v>
      </c>
      <c r="AQ13" s="100">
        <v>32</v>
      </c>
      <c r="AR13" s="100">
        <v>38</v>
      </c>
      <c r="AS13" s="100">
        <v>30</v>
      </c>
      <c r="AT13" s="100">
        <v>47</v>
      </c>
      <c r="AU13" s="100">
        <v>45</v>
      </c>
      <c r="AV13" s="100">
        <v>34</v>
      </c>
      <c r="AW13" s="100">
        <v>36</v>
      </c>
      <c r="AX13" s="100">
        <v>43</v>
      </c>
      <c r="AY13" s="100">
        <v>41</v>
      </c>
      <c r="AZ13" s="100">
        <v>27</v>
      </c>
      <c r="BA13" s="100">
        <v>41</v>
      </c>
      <c r="BB13" s="100">
        <v>41</v>
      </c>
      <c r="BC13" s="100">
        <v>40</v>
      </c>
      <c r="BD13" s="100">
        <v>38</v>
      </c>
      <c r="BE13" s="100">
        <v>40</v>
      </c>
      <c r="BF13" s="100">
        <v>47</v>
      </c>
      <c r="BG13" s="100">
        <v>44</v>
      </c>
      <c r="BH13" s="100">
        <v>55</v>
      </c>
      <c r="BI13" s="100">
        <v>51</v>
      </c>
      <c r="BJ13" s="100">
        <v>50</v>
      </c>
      <c r="BK13" s="100">
        <v>52</v>
      </c>
      <c r="BL13" s="100">
        <v>48</v>
      </c>
      <c r="BM13" s="100">
        <v>56</v>
      </c>
      <c r="BN13" s="100">
        <v>63</v>
      </c>
      <c r="BO13" s="100">
        <v>35</v>
      </c>
      <c r="BP13" s="100">
        <v>57</v>
      </c>
      <c r="BQ13" s="100">
        <v>59</v>
      </c>
      <c r="BR13" s="100">
        <v>56</v>
      </c>
      <c r="BS13" s="100">
        <v>59</v>
      </c>
      <c r="BT13" s="100">
        <v>68</v>
      </c>
      <c r="BU13" s="100">
        <v>69</v>
      </c>
      <c r="BV13" s="100">
        <v>66</v>
      </c>
      <c r="BW13" s="100">
        <v>59</v>
      </c>
      <c r="BX13" s="100">
        <v>62</v>
      </c>
      <c r="BY13" s="100">
        <v>74</v>
      </c>
      <c r="BZ13" s="100">
        <v>55</v>
      </c>
      <c r="CA13" s="100">
        <v>42</v>
      </c>
      <c r="CB13" s="100">
        <v>34</v>
      </c>
      <c r="CC13" s="100">
        <v>53</v>
      </c>
      <c r="CD13" s="100">
        <v>39</v>
      </c>
      <c r="CE13" s="100">
        <v>45</v>
      </c>
      <c r="CF13" s="100">
        <v>46</v>
      </c>
      <c r="CG13" s="100">
        <v>43</v>
      </c>
      <c r="CH13" s="100">
        <v>41</v>
      </c>
      <c r="CI13" s="100">
        <v>46</v>
      </c>
      <c r="CJ13" s="100">
        <v>36</v>
      </c>
      <c r="CK13" s="100">
        <v>30</v>
      </c>
      <c r="CL13" s="100">
        <v>45</v>
      </c>
      <c r="CM13" s="100">
        <v>31</v>
      </c>
      <c r="CN13" s="100">
        <v>29</v>
      </c>
      <c r="CO13" s="100">
        <v>43</v>
      </c>
      <c r="CP13" s="100">
        <v>21</v>
      </c>
      <c r="CQ13" s="100">
        <v>34</v>
      </c>
      <c r="CR13" s="100">
        <v>14</v>
      </c>
      <c r="CS13" s="100">
        <v>20</v>
      </c>
      <c r="CT13" s="100">
        <v>17</v>
      </c>
      <c r="CU13" s="100">
        <v>8</v>
      </c>
      <c r="CV13" s="100">
        <v>6</v>
      </c>
      <c r="CW13" s="100">
        <v>5</v>
      </c>
      <c r="CX13" s="100">
        <v>4</v>
      </c>
      <c r="CY13" s="100">
        <v>3</v>
      </c>
      <c r="CZ13" s="101">
        <v>3612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63</v>
      </c>
      <c r="D14" s="102">
        <v>44</v>
      </c>
      <c r="E14" s="102">
        <v>54</v>
      </c>
      <c r="F14" s="102">
        <v>50</v>
      </c>
      <c r="G14" s="102">
        <v>61</v>
      </c>
      <c r="H14" s="102">
        <v>59</v>
      </c>
      <c r="I14" s="102">
        <v>66</v>
      </c>
      <c r="J14" s="102">
        <v>60</v>
      </c>
      <c r="K14" s="102">
        <v>55</v>
      </c>
      <c r="L14" s="102">
        <v>51</v>
      </c>
      <c r="M14" s="102">
        <v>56</v>
      </c>
      <c r="N14" s="102">
        <v>61</v>
      </c>
      <c r="O14" s="102">
        <v>57</v>
      </c>
      <c r="P14" s="102">
        <v>54</v>
      </c>
      <c r="Q14" s="102">
        <v>59</v>
      </c>
      <c r="R14" s="102">
        <v>62</v>
      </c>
      <c r="S14" s="102">
        <v>63</v>
      </c>
      <c r="T14" s="102">
        <v>62</v>
      </c>
      <c r="U14" s="102">
        <v>58</v>
      </c>
      <c r="V14" s="102">
        <v>59</v>
      </c>
      <c r="W14" s="102">
        <v>62</v>
      </c>
      <c r="X14" s="102">
        <v>42</v>
      </c>
      <c r="Y14" s="102">
        <v>59</v>
      </c>
      <c r="Z14" s="102">
        <v>49</v>
      </c>
      <c r="AA14" s="102">
        <v>48</v>
      </c>
      <c r="AB14" s="102">
        <v>37</v>
      </c>
      <c r="AC14" s="102">
        <v>49</v>
      </c>
      <c r="AD14" s="102">
        <v>35</v>
      </c>
      <c r="AE14" s="102">
        <v>61</v>
      </c>
      <c r="AF14" s="102">
        <v>53</v>
      </c>
      <c r="AG14" s="102">
        <v>64</v>
      </c>
      <c r="AH14" s="102">
        <v>51</v>
      </c>
      <c r="AI14" s="102">
        <v>54</v>
      </c>
      <c r="AJ14" s="102">
        <v>64</v>
      </c>
      <c r="AK14" s="102">
        <v>62</v>
      </c>
      <c r="AL14" s="102">
        <v>73</v>
      </c>
      <c r="AM14" s="102">
        <v>57</v>
      </c>
      <c r="AN14" s="102">
        <v>61</v>
      </c>
      <c r="AO14" s="102">
        <v>95</v>
      </c>
      <c r="AP14" s="102">
        <v>57</v>
      </c>
      <c r="AQ14" s="102">
        <v>73</v>
      </c>
      <c r="AR14" s="102">
        <v>86</v>
      </c>
      <c r="AS14" s="102">
        <v>68</v>
      </c>
      <c r="AT14" s="102">
        <v>91</v>
      </c>
      <c r="AU14" s="102">
        <v>78</v>
      </c>
      <c r="AV14" s="102">
        <v>61</v>
      </c>
      <c r="AW14" s="102">
        <v>86</v>
      </c>
      <c r="AX14" s="102">
        <v>80</v>
      </c>
      <c r="AY14" s="102">
        <v>79</v>
      </c>
      <c r="AZ14" s="102">
        <v>70</v>
      </c>
      <c r="BA14" s="102">
        <v>78</v>
      </c>
      <c r="BB14" s="102">
        <v>85</v>
      </c>
      <c r="BC14" s="102">
        <v>92</v>
      </c>
      <c r="BD14" s="102">
        <v>85</v>
      </c>
      <c r="BE14" s="102">
        <v>77</v>
      </c>
      <c r="BF14" s="102">
        <v>99</v>
      </c>
      <c r="BG14" s="102">
        <v>89</v>
      </c>
      <c r="BH14" s="102">
        <v>103</v>
      </c>
      <c r="BI14" s="102">
        <v>96</v>
      </c>
      <c r="BJ14" s="102">
        <v>101</v>
      </c>
      <c r="BK14" s="102">
        <v>103</v>
      </c>
      <c r="BL14" s="102">
        <v>108</v>
      </c>
      <c r="BM14" s="102">
        <v>115</v>
      </c>
      <c r="BN14" s="102">
        <v>115</v>
      </c>
      <c r="BO14" s="102">
        <v>83</v>
      </c>
      <c r="BP14" s="102">
        <v>117</v>
      </c>
      <c r="BQ14" s="102">
        <v>114</v>
      </c>
      <c r="BR14" s="102">
        <v>112</v>
      </c>
      <c r="BS14" s="102">
        <v>119</v>
      </c>
      <c r="BT14" s="102">
        <v>136</v>
      </c>
      <c r="BU14" s="102">
        <v>138</v>
      </c>
      <c r="BV14" s="102">
        <v>131</v>
      </c>
      <c r="BW14" s="102">
        <v>122</v>
      </c>
      <c r="BX14" s="102">
        <v>140</v>
      </c>
      <c r="BY14" s="102">
        <v>139</v>
      </c>
      <c r="BZ14" s="102">
        <v>106</v>
      </c>
      <c r="CA14" s="102">
        <v>70</v>
      </c>
      <c r="CB14" s="102">
        <v>54</v>
      </c>
      <c r="CC14" s="102">
        <v>83</v>
      </c>
      <c r="CD14" s="102">
        <v>73</v>
      </c>
      <c r="CE14" s="102">
        <v>78</v>
      </c>
      <c r="CF14" s="102">
        <v>91</v>
      </c>
      <c r="CG14" s="102">
        <v>70</v>
      </c>
      <c r="CH14" s="102">
        <v>58</v>
      </c>
      <c r="CI14" s="102">
        <v>69</v>
      </c>
      <c r="CJ14" s="102">
        <v>61</v>
      </c>
      <c r="CK14" s="102">
        <v>43</v>
      </c>
      <c r="CL14" s="102">
        <v>62</v>
      </c>
      <c r="CM14" s="102">
        <v>43</v>
      </c>
      <c r="CN14" s="102">
        <v>42</v>
      </c>
      <c r="CO14" s="102">
        <v>51</v>
      </c>
      <c r="CP14" s="102">
        <v>31</v>
      </c>
      <c r="CQ14" s="102">
        <v>39</v>
      </c>
      <c r="CR14" s="102">
        <v>21</v>
      </c>
      <c r="CS14" s="102">
        <v>25</v>
      </c>
      <c r="CT14" s="102">
        <v>20</v>
      </c>
      <c r="CU14" s="102">
        <v>10</v>
      </c>
      <c r="CV14" s="102">
        <v>7</v>
      </c>
      <c r="CW14" s="102">
        <v>7</v>
      </c>
      <c r="CX14" s="102">
        <v>6</v>
      </c>
      <c r="CY14" s="102">
        <v>3</v>
      </c>
      <c r="CZ14" s="101">
        <v>6979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21</v>
      </c>
      <c r="D15" s="103">
        <v>24</v>
      </c>
      <c r="E15" s="103">
        <v>27</v>
      </c>
      <c r="F15" s="103">
        <v>31</v>
      </c>
      <c r="G15" s="103">
        <v>40</v>
      </c>
      <c r="H15" s="103">
        <v>34</v>
      </c>
      <c r="I15" s="103">
        <v>37</v>
      </c>
      <c r="J15" s="103">
        <v>42</v>
      </c>
      <c r="K15" s="103">
        <v>36</v>
      </c>
      <c r="L15" s="103">
        <v>41</v>
      </c>
      <c r="M15" s="103">
        <v>46</v>
      </c>
      <c r="N15" s="103">
        <v>35</v>
      </c>
      <c r="O15" s="103">
        <v>49</v>
      </c>
      <c r="P15" s="103">
        <v>44</v>
      </c>
      <c r="Q15" s="103">
        <v>50</v>
      </c>
      <c r="R15" s="103">
        <v>47</v>
      </c>
      <c r="S15" s="103">
        <v>38</v>
      </c>
      <c r="T15" s="103">
        <v>41</v>
      </c>
      <c r="U15" s="103">
        <v>53</v>
      </c>
      <c r="V15" s="103">
        <v>27</v>
      </c>
      <c r="W15" s="103">
        <v>42</v>
      </c>
      <c r="X15" s="103">
        <v>31</v>
      </c>
      <c r="Y15" s="103">
        <v>31</v>
      </c>
      <c r="Z15" s="103">
        <v>26</v>
      </c>
      <c r="AA15" s="103">
        <v>32</v>
      </c>
      <c r="AB15" s="103">
        <v>23</v>
      </c>
      <c r="AC15" s="103">
        <v>33</v>
      </c>
      <c r="AD15" s="103">
        <v>41</v>
      </c>
      <c r="AE15" s="103">
        <v>38</v>
      </c>
      <c r="AF15" s="103">
        <v>40</v>
      </c>
      <c r="AG15" s="103">
        <v>33</v>
      </c>
      <c r="AH15" s="103">
        <v>35</v>
      </c>
      <c r="AI15" s="103">
        <v>30</v>
      </c>
      <c r="AJ15" s="103">
        <v>31</v>
      </c>
      <c r="AK15" s="103">
        <v>38</v>
      </c>
      <c r="AL15" s="103">
        <v>43</v>
      </c>
      <c r="AM15" s="103">
        <v>45</v>
      </c>
      <c r="AN15" s="103">
        <v>38</v>
      </c>
      <c r="AO15" s="103">
        <v>46</v>
      </c>
      <c r="AP15" s="103">
        <v>52</v>
      </c>
      <c r="AQ15" s="103">
        <v>45</v>
      </c>
      <c r="AR15" s="103">
        <v>32</v>
      </c>
      <c r="AS15" s="103">
        <v>52</v>
      </c>
      <c r="AT15" s="103">
        <v>73</v>
      </c>
      <c r="AU15" s="103">
        <v>54</v>
      </c>
      <c r="AV15" s="103">
        <v>59</v>
      </c>
      <c r="AW15" s="103">
        <v>51</v>
      </c>
      <c r="AX15" s="103">
        <v>63</v>
      </c>
      <c r="AY15" s="103">
        <v>63</v>
      </c>
      <c r="AZ15" s="103">
        <v>47</v>
      </c>
      <c r="BA15" s="103">
        <v>71</v>
      </c>
      <c r="BB15" s="103">
        <v>67</v>
      </c>
      <c r="BC15" s="103">
        <v>55</v>
      </c>
      <c r="BD15" s="103">
        <v>47</v>
      </c>
      <c r="BE15" s="103">
        <v>42</v>
      </c>
      <c r="BF15" s="103">
        <v>84</v>
      </c>
      <c r="BG15" s="103">
        <v>50</v>
      </c>
      <c r="BH15" s="103">
        <v>59</v>
      </c>
      <c r="BI15" s="103">
        <v>58</v>
      </c>
      <c r="BJ15" s="103">
        <v>82</v>
      </c>
      <c r="BK15" s="103">
        <v>62</v>
      </c>
      <c r="BL15" s="103">
        <v>72</v>
      </c>
      <c r="BM15" s="103">
        <v>71</v>
      </c>
      <c r="BN15" s="103">
        <v>68</v>
      </c>
      <c r="BO15" s="103">
        <v>92</v>
      </c>
      <c r="BP15" s="103">
        <v>68</v>
      </c>
      <c r="BQ15" s="103">
        <v>82</v>
      </c>
      <c r="BR15" s="103">
        <v>80</v>
      </c>
      <c r="BS15" s="103">
        <v>88</v>
      </c>
      <c r="BT15" s="103">
        <v>97</v>
      </c>
      <c r="BU15" s="103">
        <v>81</v>
      </c>
      <c r="BV15" s="103">
        <v>76</v>
      </c>
      <c r="BW15" s="103">
        <v>92</v>
      </c>
      <c r="BX15" s="103">
        <v>90</v>
      </c>
      <c r="BY15" s="103">
        <v>84</v>
      </c>
      <c r="BZ15" s="103">
        <v>66</v>
      </c>
      <c r="CA15" s="103">
        <v>65</v>
      </c>
      <c r="CB15" s="103">
        <v>39</v>
      </c>
      <c r="CC15" s="103">
        <v>48</v>
      </c>
      <c r="CD15" s="103">
        <v>48</v>
      </c>
      <c r="CE15" s="103">
        <v>46</v>
      </c>
      <c r="CF15" s="103">
        <v>62</v>
      </c>
      <c r="CG15" s="103">
        <v>44</v>
      </c>
      <c r="CH15" s="103">
        <v>36</v>
      </c>
      <c r="CI15" s="103">
        <v>16</v>
      </c>
      <c r="CJ15" s="103">
        <v>29</v>
      </c>
      <c r="CK15" s="103">
        <v>32</v>
      </c>
      <c r="CL15" s="103">
        <v>39</v>
      </c>
      <c r="CM15" s="103">
        <v>35</v>
      </c>
      <c r="CN15" s="103">
        <v>25</v>
      </c>
      <c r="CO15" s="103">
        <v>19</v>
      </c>
      <c r="CP15" s="103">
        <v>13</v>
      </c>
      <c r="CQ15" s="103">
        <v>12</v>
      </c>
      <c r="CR15" s="103">
        <v>15</v>
      </c>
      <c r="CS15" s="103">
        <v>5</v>
      </c>
      <c r="CT15" s="103">
        <v>5</v>
      </c>
      <c r="CU15" s="103">
        <v>3</v>
      </c>
      <c r="CV15" s="103">
        <v>1</v>
      </c>
      <c r="CW15" s="103">
        <v>2</v>
      </c>
      <c r="CX15" s="103">
        <v>0</v>
      </c>
      <c r="CY15" s="103">
        <v>0</v>
      </c>
      <c r="CZ15" s="99">
        <v>4553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21</v>
      </c>
      <c r="D16" s="104">
        <v>25</v>
      </c>
      <c r="E16" s="104">
        <v>22</v>
      </c>
      <c r="F16" s="104">
        <v>25</v>
      </c>
      <c r="G16" s="104">
        <v>33</v>
      </c>
      <c r="H16" s="104">
        <v>31</v>
      </c>
      <c r="I16" s="104">
        <v>40</v>
      </c>
      <c r="J16" s="104">
        <v>29</v>
      </c>
      <c r="K16" s="104">
        <v>31</v>
      </c>
      <c r="L16" s="104">
        <v>38</v>
      </c>
      <c r="M16" s="104">
        <v>28</v>
      </c>
      <c r="N16" s="104">
        <v>39</v>
      </c>
      <c r="O16" s="104">
        <v>43</v>
      </c>
      <c r="P16" s="104">
        <v>48</v>
      </c>
      <c r="Q16" s="104">
        <v>44</v>
      </c>
      <c r="R16" s="104">
        <v>36</v>
      </c>
      <c r="S16" s="104">
        <v>32</v>
      </c>
      <c r="T16" s="104">
        <v>32</v>
      </c>
      <c r="U16" s="104">
        <v>33</v>
      </c>
      <c r="V16" s="104">
        <v>34</v>
      </c>
      <c r="W16" s="104">
        <v>31</v>
      </c>
      <c r="X16" s="104">
        <v>27</v>
      </c>
      <c r="Y16" s="104">
        <v>37</v>
      </c>
      <c r="Z16" s="104">
        <v>28</v>
      </c>
      <c r="AA16" s="104">
        <v>33</v>
      </c>
      <c r="AB16" s="104">
        <v>31</v>
      </c>
      <c r="AC16" s="104">
        <v>27</v>
      </c>
      <c r="AD16" s="104">
        <v>35</v>
      </c>
      <c r="AE16" s="104">
        <v>21</v>
      </c>
      <c r="AF16" s="104">
        <v>25</v>
      </c>
      <c r="AG16" s="104">
        <v>47</v>
      </c>
      <c r="AH16" s="104">
        <v>42</v>
      </c>
      <c r="AI16" s="104">
        <v>35</v>
      </c>
      <c r="AJ16" s="104">
        <v>32</v>
      </c>
      <c r="AK16" s="104">
        <v>33</v>
      </c>
      <c r="AL16" s="104">
        <v>45</v>
      </c>
      <c r="AM16" s="104">
        <v>42</v>
      </c>
      <c r="AN16" s="104">
        <v>40</v>
      </c>
      <c r="AO16" s="104">
        <v>34</v>
      </c>
      <c r="AP16" s="104">
        <v>51</v>
      </c>
      <c r="AQ16" s="104">
        <v>50</v>
      </c>
      <c r="AR16" s="104">
        <v>44</v>
      </c>
      <c r="AS16" s="104">
        <v>62</v>
      </c>
      <c r="AT16" s="104">
        <v>48</v>
      </c>
      <c r="AU16" s="104">
        <v>65</v>
      </c>
      <c r="AV16" s="104">
        <v>52</v>
      </c>
      <c r="AW16" s="104">
        <v>51</v>
      </c>
      <c r="AX16" s="104">
        <v>62</v>
      </c>
      <c r="AY16" s="104">
        <v>63</v>
      </c>
      <c r="AZ16" s="104">
        <v>64</v>
      </c>
      <c r="BA16" s="104">
        <v>60</v>
      </c>
      <c r="BB16" s="104">
        <v>60</v>
      </c>
      <c r="BC16" s="104">
        <v>62</v>
      </c>
      <c r="BD16" s="104">
        <v>44</v>
      </c>
      <c r="BE16" s="104">
        <v>44</v>
      </c>
      <c r="BF16" s="104">
        <v>71</v>
      </c>
      <c r="BG16" s="104">
        <v>61</v>
      </c>
      <c r="BH16" s="104">
        <v>54</v>
      </c>
      <c r="BI16" s="104">
        <v>65</v>
      </c>
      <c r="BJ16" s="104">
        <v>69</v>
      </c>
      <c r="BK16" s="104">
        <v>78</v>
      </c>
      <c r="BL16" s="104">
        <v>72</v>
      </c>
      <c r="BM16" s="104">
        <v>92</v>
      </c>
      <c r="BN16" s="104">
        <v>89</v>
      </c>
      <c r="BO16" s="104">
        <v>97</v>
      </c>
      <c r="BP16" s="104">
        <v>79</v>
      </c>
      <c r="BQ16" s="104">
        <v>75</v>
      </c>
      <c r="BR16" s="104">
        <v>81</v>
      </c>
      <c r="BS16" s="104">
        <v>70</v>
      </c>
      <c r="BT16" s="104">
        <v>79</v>
      </c>
      <c r="BU16" s="104">
        <v>87</v>
      </c>
      <c r="BV16" s="104">
        <v>80</v>
      </c>
      <c r="BW16" s="104">
        <v>92</v>
      </c>
      <c r="BX16" s="104">
        <v>105</v>
      </c>
      <c r="BY16" s="104">
        <v>82</v>
      </c>
      <c r="BZ16" s="104">
        <v>81</v>
      </c>
      <c r="CA16" s="104">
        <v>68</v>
      </c>
      <c r="CB16" s="104">
        <v>48</v>
      </c>
      <c r="CC16" s="104">
        <v>57</v>
      </c>
      <c r="CD16" s="104">
        <v>58</v>
      </c>
      <c r="CE16" s="104">
        <v>58</v>
      </c>
      <c r="CF16" s="104">
        <v>61</v>
      </c>
      <c r="CG16" s="104">
        <v>71</v>
      </c>
      <c r="CH16" s="104">
        <v>60</v>
      </c>
      <c r="CI16" s="104">
        <v>57</v>
      </c>
      <c r="CJ16" s="104">
        <v>60</v>
      </c>
      <c r="CK16" s="104">
        <v>63</v>
      </c>
      <c r="CL16" s="104">
        <v>49</v>
      </c>
      <c r="CM16" s="104">
        <v>41</v>
      </c>
      <c r="CN16" s="104">
        <v>48</v>
      </c>
      <c r="CO16" s="104">
        <v>38</v>
      </c>
      <c r="CP16" s="104">
        <v>43</v>
      </c>
      <c r="CQ16" s="104">
        <v>32</v>
      </c>
      <c r="CR16" s="104">
        <v>34</v>
      </c>
      <c r="CS16" s="104">
        <v>23</v>
      </c>
      <c r="CT16" s="104">
        <v>24</v>
      </c>
      <c r="CU16" s="104">
        <v>16</v>
      </c>
      <c r="CV16" s="104">
        <v>14</v>
      </c>
      <c r="CW16" s="104">
        <v>11</v>
      </c>
      <c r="CX16" s="104">
        <v>4</v>
      </c>
      <c r="CY16" s="104">
        <v>14</v>
      </c>
      <c r="CZ16" s="101">
        <v>4902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42</v>
      </c>
      <c r="D17" s="105">
        <v>49</v>
      </c>
      <c r="E17" s="105">
        <v>49</v>
      </c>
      <c r="F17" s="105">
        <v>56</v>
      </c>
      <c r="G17" s="105">
        <v>73</v>
      </c>
      <c r="H17" s="105">
        <v>65</v>
      </c>
      <c r="I17" s="105">
        <v>77</v>
      </c>
      <c r="J17" s="105">
        <v>71</v>
      </c>
      <c r="K17" s="105">
        <v>67</v>
      </c>
      <c r="L17" s="105">
        <v>79</v>
      </c>
      <c r="M17" s="105">
        <v>74</v>
      </c>
      <c r="N17" s="105">
        <v>74</v>
      </c>
      <c r="O17" s="105">
        <v>92</v>
      </c>
      <c r="P17" s="105">
        <v>92</v>
      </c>
      <c r="Q17" s="105">
        <v>94</v>
      </c>
      <c r="R17" s="105">
        <v>83</v>
      </c>
      <c r="S17" s="105">
        <v>70</v>
      </c>
      <c r="T17" s="105">
        <v>73</v>
      </c>
      <c r="U17" s="105">
        <v>86</v>
      </c>
      <c r="V17" s="105">
        <v>61</v>
      </c>
      <c r="W17" s="105">
        <v>73</v>
      </c>
      <c r="X17" s="105">
        <v>58</v>
      </c>
      <c r="Y17" s="105">
        <v>68</v>
      </c>
      <c r="Z17" s="105">
        <v>54</v>
      </c>
      <c r="AA17" s="105">
        <v>65</v>
      </c>
      <c r="AB17" s="105">
        <v>54</v>
      </c>
      <c r="AC17" s="105">
        <v>60</v>
      </c>
      <c r="AD17" s="105">
        <v>76</v>
      </c>
      <c r="AE17" s="105">
        <v>59</v>
      </c>
      <c r="AF17" s="105">
        <v>65</v>
      </c>
      <c r="AG17" s="105">
        <v>80</v>
      </c>
      <c r="AH17" s="105">
        <v>77</v>
      </c>
      <c r="AI17" s="105">
        <v>65</v>
      </c>
      <c r="AJ17" s="105">
        <v>63</v>
      </c>
      <c r="AK17" s="105">
        <v>71</v>
      </c>
      <c r="AL17" s="105">
        <v>88</v>
      </c>
      <c r="AM17" s="105">
        <v>87</v>
      </c>
      <c r="AN17" s="105">
        <v>78</v>
      </c>
      <c r="AO17" s="105">
        <v>80</v>
      </c>
      <c r="AP17" s="105">
        <v>103</v>
      </c>
      <c r="AQ17" s="105">
        <v>95</v>
      </c>
      <c r="AR17" s="105">
        <v>76</v>
      </c>
      <c r="AS17" s="105">
        <v>114</v>
      </c>
      <c r="AT17" s="105">
        <v>121</v>
      </c>
      <c r="AU17" s="105">
        <v>119</v>
      </c>
      <c r="AV17" s="105">
        <v>111</v>
      </c>
      <c r="AW17" s="105">
        <v>102</v>
      </c>
      <c r="AX17" s="105">
        <v>125</v>
      </c>
      <c r="AY17" s="105">
        <v>126</v>
      </c>
      <c r="AZ17" s="105">
        <v>111</v>
      </c>
      <c r="BA17" s="105">
        <v>131</v>
      </c>
      <c r="BB17" s="105">
        <v>127</v>
      </c>
      <c r="BC17" s="105">
        <v>117</v>
      </c>
      <c r="BD17" s="105">
        <v>91</v>
      </c>
      <c r="BE17" s="105">
        <v>86</v>
      </c>
      <c r="BF17" s="105">
        <v>155</v>
      </c>
      <c r="BG17" s="105">
        <v>111</v>
      </c>
      <c r="BH17" s="105">
        <v>113</v>
      </c>
      <c r="BI17" s="105">
        <v>123</v>
      </c>
      <c r="BJ17" s="105">
        <v>151</v>
      </c>
      <c r="BK17" s="105">
        <v>140</v>
      </c>
      <c r="BL17" s="105">
        <v>144</v>
      </c>
      <c r="BM17" s="105">
        <v>163</v>
      </c>
      <c r="BN17" s="105">
        <v>157</v>
      </c>
      <c r="BO17" s="105">
        <v>189</v>
      </c>
      <c r="BP17" s="105">
        <v>147</v>
      </c>
      <c r="BQ17" s="105">
        <v>157</v>
      </c>
      <c r="BR17" s="105">
        <v>161</v>
      </c>
      <c r="BS17" s="105">
        <v>158</v>
      </c>
      <c r="BT17" s="105">
        <v>176</v>
      </c>
      <c r="BU17" s="105">
        <v>168</v>
      </c>
      <c r="BV17" s="105">
        <v>156</v>
      </c>
      <c r="BW17" s="105">
        <v>184</v>
      </c>
      <c r="BX17" s="105">
        <v>195</v>
      </c>
      <c r="BY17" s="105">
        <v>166</v>
      </c>
      <c r="BZ17" s="105">
        <v>147</v>
      </c>
      <c r="CA17" s="105">
        <v>133</v>
      </c>
      <c r="CB17" s="105">
        <v>87</v>
      </c>
      <c r="CC17" s="105">
        <v>105</v>
      </c>
      <c r="CD17" s="105">
        <v>106</v>
      </c>
      <c r="CE17" s="105">
        <v>104</v>
      </c>
      <c r="CF17" s="105">
        <v>123</v>
      </c>
      <c r="CG17" s="105">
        <v>115</v>
      </c>
      <c r="CH17" s="105">
        <v>96</v>
      </c>
      <c r="CI17" s="105">
        <v>73</v>
      </c>
      <c r="CJ17" s="105">
        <v>89</v>
      </c>
      <c r="CK17" s="105">
        <v>95</v>
      </c>
      <c r="CL17" s="105">
        <v>88</v>
      </c>
      <c r="CM17" s="105">
        <v>76</v>
      </c>
      <c r="CN17" s="105">
        <v>73</v>
      </c>
      <c r="CO17" s="105">
        <v>57</v>
      </c>
      <c r="CP17" s="105">
        <v>56</v>
      </c>
      <c r="CQ17" s="105">
        <v>44</v>
      </c>
      <c r="CR17" s="105">
        <v>49</v>
      </c>
      <c r="CS17" s="105">
        <v>28</v>
      </c>
      <c r="CT17" s="105">
        <v>29</v>
      </c>
      <c r="CU17" s="105">
        <v>19</v>
      </c>
      <c r="CV17" s="105">
        <v>15</v>
      </c>
      <c r="CW17" s="105">
        <v>13</v>
      </c>
      <c r="CX17" s="105">
        <v>4</v>
      </c>
      <c r="CY17" s="105">
        <v>14</v>
      </c>
      <c r="CZ17" s="101">
        <v>9455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4</v>
      </c>
      <c r="D18" s="98">
        <v>4</v>
      </c>
      <c r="E18" s="98">
        <v>12</v>
      </c>
      <c r="F18" s="98">
        <v>13</v>
      </c>
      <c r="G18" s="98">
        <v>15</v>
      </c>
      <c r="H18" s="98">
        <v>11</v>
      </c>
      <c r="I18" s="98">
        <v>13</v>
      </c>
      <c r="J18" s="98">
        <v>18</v>
      </c>
      <c r="K18" s="98">
        <v>13</v>
      </c>
      <c r="L18" s="98">
        <v>9</v>
      </c>
      <c r="M18" s="98">
        <v>17</v>
      </c>
      <c r="N18" s="98">
        <v>16</v>
      </c>
      <c r="O18" s="98">
        <v>14</v>
      </c>
      <c r="P18" s="98">
        <v>21</v>
      </c>
      <c r="Q18" s="98">
        <v>19</v>
      </c>
      <c r="R18" s="98">
        <v>16</v>
      </c>
      <c r="S18" s="98">
        <v>13</v>
      </c>
      <c r="T18" s="98">
        <v>11</v>
      </c>
      <c r="U18" s="98">
        <v>22</v>
      </c>
      <c r="V18" s="98">
        <v>21</v>
      </c>
      <c r="W18" s="98">
        <v>15</v>
      </c>
      <c r="X18" s="98">
        <v>20</v>
      </c>
      <c r="Y18" s="98">
        <v>16</v>
      </c>
      <c r="Z18" s="98">
        <v>14</v>
      </c>
      <c r="AA18" s="98">
        <v>18</v>
      </c>
      <c r="AB18" s="98">
        <v>15</v>
      </c>
      <c r="AC18" s="98">
        <v>11</v>
      </c>
      <c r="AD18" s="98">
        <v>10</v>
      </c>
      <c r="AE18" s="98">
        <v>11</v>
      </c>
      <c r="AF18" s="98">
        <v>9</v>
      </c>
      <c r="AG18" s="98">
        <v>11</v>
      </c>
      <c r="AH18" s="98">
        <v>8</v>
      </c>
      <c r="AI18" s="98">
        <v>14</v>
      </c>
      <c r="AJ18" s="98">
        <v>13</v>
      </c>
      <c r="AK18" s="98">
        <v>17</v>
      </c>
      <c r="AL18" s="98">
        <v>19</v>
      </c>
      <c r="AM18" s="98">
        <v>20</v>
      </c>
      <c r="AN18" s="98">
        <v>17</v>
      </c>
      <c r="AO18" s="98">
        <v>16</v>
      </c>
      <c r="AP18" s="98">
        <v>17</v>
      </c>
      <c r="AQ18" s="98">
        <v>24</v>
      </c>
      <c r="AR18" s="98">
        <v>29</v>
      </c>
      <c r="AS18" s="98">
        <v>20</v>
      </c>
      <c r="AT18" s="98">
        <v>19</v>
      </c>
      <c r="AU18" s="98">
        <v>16</v>
      </c>
      <c r="AV18" s="98">
        <v>32</v>
      </c>
      <c r="AW18" s="98">
        <v>23</v>
      </c>
      <c r="AX18" s="98">
        <v>23</v>
      </c>
      <c r="AY18" s="98">
        <v>27</v>
      </c>
      <c r="AZ18" s="98">
        <v>21</v>
      </c>
      <c r="BA18" s="98">
        <v>32</v>
      </c>
      <c r="BB18" s="98">
        <v>24</v>
      </c>
      <c r="BC18" s="98">
        <v>23</v>
      </c>
      <c r="BD18" s="98">
        <v>21</v>
      </c>
      <c r="BE18" s="98">
        <v>28</v>
      </c>
      <c r="BF18" s="98">
        <v>30</v>
      </c>
      <c r="BG18" s="98">
        <v>23</v>
      </c>
      <c r="BH18" s="98">
        <v>33</v>
      </c>
      <c r="BI18" s="98">
        <v>33</v>
      </c>
      <c r="BJ18" s="98">
        <v>48</v>
      </c>
      <c r="BK18" s="98">
        <v>37</v>
      </c>
      <c r="BL18" s="98">
        <v>44</v>
      </c>
      <c r="BM18" s="98">
        <v>46</v>
      </c>
      <c r="BN18" s="98">
        <v>45</v>
      </c>
      <c r="BO18" s="98">
        <v>52</v>
      </c>
      <c r="BP18" s="98">
        <v>42</v>
      </c>
      <c r="BQ18" s="98">
        <v>52</v>
      </c>
      <c r="BR18" s="98">
        <v>50</v>
      </c>
      <c r="BS18" s="98">
        <v>47</v>
      </c>
      <c r="BT18" s="98">
        <v>43</v>
      </c>
      <c r="BU18" s="98">
        <v>31</v>
      </c>
      <c r="BV18" s="98">
        <v>54</v>
      </c>
      <c r="BW18" s="98">
        <v>37</v>
      </c>
      <c r="BX18" s="98">
        <v>46</v>
      </c>
      <c r="BY18" s="98">
        <v>38</v>
      </c>
      <c r="BZ18" s="98">
        <v>49</v>
      </c>
      <c r="CA18" s="98">
        <v>24</v>
      </c>
      <c r="CB18" s="98">
        <v>18</v>
      </c>
      <c r="CC18" s="98">
        <v>22</v>
      </c>
      <c r="CD18" s="98">
        <v>22</v>
      </c>
      <c r="CE18" s="98">
        <v>14</v>
      </c>
      <c r="CF18" s="98">
        <v>14</v>
      </c>
      <c r="CG18" s="98">
        <v>23</v>
      </c>
      <c r="CH18" s="98">
        <v>14</v>
      </c>
      <c r="CI18" s="98">
        <v>18</v>
      </c>
      <c r="CJ18" s="98">
        <v>15</v>
      </c>
      <c r="CK18" s="98">
        <v>17</v>
      </c>
      <c r="CL18" s="98">
        <v>14</v>
      </c>
      <c r="CM18" s="98">
        <v>13</v>
      </c>
      <c r="CN18" s="98">
        <v>12</v>
      </c>
      <c r="CO18" s="98">
        <v>6</v>
      </c>
      <c r="CP18" s="98">
        <v>9</v>
      </c>
      <c r="CQ18" s="98">
        <v>6</v>
      </c>
      <c r="CR18" s="98">
        <v>4</v>
      </c>
      <c r="CS18" s="98">
        <v>2</v>
      </c>
      <c r="CT18" s="98">
        <v>6</v>
      </c>
      <c r="CU18" s="98">
        <v>1</v>
      </c>
      <c r="CV18" s="98">
        <v>0</v>
      </c>
      <c r="CW18" s="98">
        <v>1</v>
      </c>
      <c r="CX18" s="98">
        <v>2</v>
      </c>
      <c r="CY18" s="98">
        <v>1</v>
      </c>
      <c r="CZ18" s="99">
        <v>2093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10</v>
      </c>
      <c r="E19" s="100">
        <v>11</v>
      </c>
      <c r="F19" s="100">
        <v>7</v>
      </c>
      <c r="G19" s="100">
        <v>14</v>
      </c>
      <c r="H19" s="100">
        <v>9</v>
      </c>
      <c r="I19" s="100">
        <v>10</v>
      </c>
      <c r="J19" s="100">
        <v>8</v>
      </c>
      <c r="K19" s="100">
        <v>12</v>
      </c>
      <c r="L19" s="100">
        <v>13</v>
      </c>
      <c r="M19" s="100">
        <v>16</v>
      </c>
      <c r="N19" s="100">
        <v>15</v>
      </c>
      <c r="O19" s="100">
        <v>14</v>
      </c>
      <c r="P19" s="100">
        <v>13</v>
      </c>
      <c r="Q19" s="100">
        <v>15</v>
      </c>
      <c r="R19" s="100">
        <v>22</v>
      </c>
      <c r="S19" s="100">
        <v>25</v>
      </c>
      <c r="T19" s="100">
        <v>15</v>
      </c>
      <c r="U19" s="100">
        <v>13</v>
      </c>
      <c r="V19" s="100">
        <v>6</v>
      </c>
      <c r="W19" s="100">
        <v>24</v>
      </c>
      <c r="X19" s="100">
        <v>10</v>
      </c>
      <c r="Y19" s="100">
        <v>16</v>
      </c>
      <c r="Z19" s="100">
        <v>9</v>
      </c>
      <c r="AA19" s="100">
        <v>9</v>
      </c>
      <c r="AB19" s="100">
        <v>20</v>
      </c>
      <c r="AC19" s="100">
        <v>9</v>
      </c>
      <c r="AD19" s="100">
        <v>13</v>
      </c>
      <c r="AE19" s="100">
        <v>10</v>
      </c>
      <c r="AF19" s="100">
        <v>15</v>
      </c>
      <c r="AG19" s="100">
        <v>21</v>
      </c>
      <c r="AH19" s="100">
        <v>14</v>
      </c>
      <c r="AI19" s="100">
        <v>15</v>
      </c>
      <c r="AJ19" s="100">
        <v>11</v>
      </c>
      <c r="AK19" s="100">
        <v>19</v>
      </c>
      <c r="AL19" s="100">
        <v>20</v>
      </c>
      <c r="AM19" s="100">
        <v>17</v>
      </c>
      <c r="AN19" s="100">
        <v>16</v>
      </c>
      <c r="AO19" s="100">
        <v>17</v>
      </c>
      <c r="AP19" s="100">
        <v>13</v>
      </c>
      <c r="AQ19" s="100">
        <v>25</v>
      </c>
      <c r="AR19" s="100">
        <v>12</v>
      </c>
      <c r="AS19" s="100">
        <v>22</v>
      </c>
      <c r="AT19" s="100">
        <v>14</v>
      </c>
      <c r="AU19" s="100">
        <v>22</v>
      </c>
      <c r="AV19" s="100">
        <v>20</v>
      </c>
      <c r="AW19" s="100">
        <v>26</v>
      </c>
      <c r="AX19" s="100">
        <v>25</v>
      </c>
      <c r="AY19" s="100">
        <v>31</v>
      </c>
      <c r="AZ19" s="100">
        <v>31</v>
      </c>
      <c r="BA19" s="100">
        <v>27</v>
      </c>
      <c r="BB19" s="100">
        <v>31</v>
      </c>
      <c r="BC19" s="100">
        <v>29</v>
      </c>
      <c r="BD19" s="100">
        <v>29</v>
      </c>
      <c r="BE19" s="100">
        <v>31</v>
      </c>
      <c r="BF19" s="100">
        <v>38</v>
      </c>
      <c r="BG19" s="100">
        <v>29</v>
      </c>
      <c r="BH19" s="100">
        <v>28</v>
      </c>
      <c r="BI19" s="100">
        <v>44</v>
      </c>
      <c r="BJ19" s="100">
        <v>54</v>
      </c>
      <c r="BK19" s="100">
        <v>44</v>
      </c>
      <c r="BL19" s="100">
        <v>46</v>
      </c>
      <c r="BM19" s="100">
        <v>53</v>
      </c>
      <c r="BN19" s="100">
        <v>49</v>
      </c>
      <c r="BO19" s="100">
        <v>45</v>
      </c>
      <c r="BP19" s="100">
        <v>48</v>
      </c>
      <c r="BQ19" s="100">
        <v>47</v>
      </c>
      <c r="BR19" s="100">
        <v>52</v>
      </c>
      <c r="BS19" s="100">
        <v>52</v>
      </c>
      <c r="BT19" s="100">
        <v>43</v>
      </c>
      <c r="BU19" s="100">
        <v>50</v>
      </c>
      <c r="BV19" s="100">
        <v>54</v>
      </c>
      <c r="BW19" s="100">
        <v>54</v>
      </c>
      <c r="BX19" s="100">
        <v>47</v>
      </c>
      <c r="BY19" s="100">
        <v>50</v>
      </c>
      <c r="BZ19" s="100">
        <v>39</v>
      </c>
      <c r="CA19" s="100">
        <v>35</v>
      </c>
      <c r="CB19" s="100">
        <v>26</v>
      </c>
      <c r="CC19" s="100">
        <v>27</v>
      </c>
      <c r="CD19" s="100">
        <v>30</v>
      </c>
      <c r="CE19" s="100">
        <v>30</v>
      </c>
      <c r="CF19" s="100">
        <v>30</v>
      </c>
      <c r="CG19" s="100">
        <v>32</v>
      </c>
      <c r="CH19" s="100">
        <v>35</v>
      </c>
      <c r="CI19" s="100">
        <v>17</v>
      </c>
      <c r="CJ19" s="100">
        <v>31</v>
      </c>
      <c r="CK19" s="100">
        <v>38</v>
      </c>
      <c r="CL19" s="100">
        <v>29</v>
      </c>
      <c r="CM19" s="100">
        <v>33</v>
      </c>
      <c r="CN19" s="100">
        <v>36</v>
      </c>
      <c r="CO19" s="100">
        <v>37</v>
      </c>
      <c r="CP19" s="100">
        <v>30</v>
      </c>
      <c r="CQ19" s="100">
        <v>20</v>
      </c>
      <c r="CR19" s="100">
        <v>17</v>
      </c>
      <c r="CS19" s="100">
        <v>21</v>
      </c>
      <c r="CT19" s="100">
        <v>14</v>
      </c>
      <c r="CU19" s="100">
        <v>11</v>
      </c>
      <c r="CV19" s="100">
        <v>10</v>
      </c>
      <c r="CW19" s="100">
        <v>3</v>
      </c>
      <c r="CX19" s="100">
        <v>6</v>
      </c>
      <c r="CY19" s="100">
        <v>5</v>
      </c>
      <c r="CZ19" s="101">
        <v>2495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9</v>
      </c>
      <c r="D20" s="102">
        <v>14</v>
      </c>
      <c r="E20" s="102">
        <v>23</v>
      </c>
      <c r="F20" s="102">
        <v>20</v>
      </c>
      <c r="G20" s="102">
        <v>29</v>
      </c>
      <c r="H20" s="102">
        <v>20</v>
      </c>
      <c r="I20" s="102">
        <v>23</v>
      </c>
      <c r="J20" s="102">
        <v>26</v>
      </c>
      <c r="K20" s="102">
        <v>25</v>
      </c>
      <c r="L20" s="102">
        <v>22</v>
      </c>
      <c r="M20" s="102">
        <v>33</v>
      </c>
      <c r="N20" s="102">
        <v>31</v>
      </c>
      <c r="O20" s="102">
        <v>28</v>
      </c>
      <c r="P20" s="102">
        <v>34</v>
      </c>
      <c r="Q20" s="102">
        <v>34</v>
      </c>
      <c r="R20" s="102">
        <v>38</v>
      </c>
      <c r="S20" s="102">
        <v>38</v>
      </c>
      <c r="T20" s="102">
        <v>26</v>
      </c>
      <c r="U20" s="102">
        <v>35</v>
      </c>
      <c r="V20" s="102">
        <v>27</v>
      </c>
      <c r="W20" s="102">
        <v>39</v>
      </c>
      <c r="X20" s="102">
        <v>30</v>
      </c>
      <c r="Y20" s="102">
        <v>32</v>
      </c>
      <c r="Z20" s="102">
        <v>23</v>
      </c>
      <c r="AA20" s="102">
        <v>27</v>
      </c>
      <c r="AB20" s="102">
        <v>35</v>
      </c>
      <c r="AC20" s="102">
        <v>20</v>
      </c>
      <c r="AD20" s="102">
        <v>23</v>
      </c>
      <c r="AE20" s="102">
        <v>21</v>
      </c>
      <c r="AF20" s="102">
        <v>24</v>
      </c>
      <c r="AG20" s="102">
        <v>32</v>
      </c>
      <c r="AH20" s="102">
        <v>22</v>
      </c>
      <c r="AI20" s="102">
        <v>29</v>
      </c>
      <c r="AJ20" s="102">
        <v>24</v>
      </c>
      <c r="AK20" s="102">
        <v>36</v>
      </c>
      <c r="AL20" s="102">
        <v>39</v>
      </c>
      <c r="AM20" s="102">
        <v>37</v>
      </c>
      <c r="AN20" s="102">
        <v>33</v>
      </c>
      <c r="AO20" s="102">
        <v>33</v>
      </c>
      <c r="AP20" s="102">
        <v>30</v>
      </c>
      <c r="AQ20" s="102">
        <v>49</v>
      </c>
      <c r="AR20" s="102">
        <v>41</v>
      </c>
      <c r="AS20" s="102">
        <v>42</v>
      </c>
      <c r="AT20" s="102">
        <v>33</v>
      </c>
      <c r="AU20" s="102">
        <v>38</v>
      </c>
      <c r="AV20" s="102">
        <v>52</v>
      </c>
      <c r="AW20" s="102">
        <v>49</v>
      </c>
      <c r="AX20" s="102">
        <v>48</v>
      </c>
      <c r="AY20" s="102">
        <v>58</v>
      </c>
      <c r="AZ20" s="102">
        <v>52</v>
      </c>
      <c r="BA20" s="102">
        <v>59</v>
      </c>
      <c r="BB20" s="102">
        <v>55</v>
      </c>
      <c r="BC20" s="102">
        <v>52</v>
      </c>
      <c r="BD20" s="102">
        <v>50</v>
      </c>
      <c r="BE20" s="102">
        <v>59</v>
      </c>
      <c r="BF20" s="102">
        <v>68</v>
      </c>
      <c r="BG20" s="102">
        <v>52</v>
      </c>
      <c r="BH20" s="102">
        <v>61</v>
      </c>
      <c r="BI20" s="102">
        <v>77</v>
      </c>
      <c r="BJ20" s="102">
        <v>102</v>
      </c>
      <c r="BK20" s="102">
        <v>81</v>
      </c>
      <c r="BL20" s="102">
        <v>90</v>
      </c>
      <c r="BM20" s="102">
        <v>99</v>
      </c>
      <c r="BN20" s="102">
        <v>94</v>
      </c>
      <c r="BO20" s="102">
        <v>97</v>
      </c>
      <c r="BP20" s="102">
        <v>90</v>
      </c>
      <c r="BQ20" s="102">
        <v>99</v>
      </c>
      <c r="BR20" s="102">
        <v>102</v>
      </c>
      <c r="BS20" s="102">
        <v>99</v>
      </c>
      <c r="BT20" s="102">
        <v>86</v>
      </c>
      <c r="BU20" s="102">
        <v>81</v>
      </c>
      <c r="BV20" s="102">
        <v>108</v>
      </c>
      <c r="BW20" s="102">
        <v>91</v>
      </c>
      <c r="BX20" s="102">
        <v>93</v>
      </c>
      <c r="BY20" s="102">
        <v>88</v>
      </c>
      <c r="BZ20" s="102">
        <v>88</v>
      </c>
      <c r="CA20" s="102">
        <v>59</v>
      </c>
      <c r="CB20" s="102">
        <v>44</v>
      </c>
      <c r="CC20" s="102">
        <v>49</v>
      </c>
      <c r="CD20" s="102">
        <v>52</v>
      </c>
      <c r="CE20" s="102">
        <v>44</v>
      </c>
      <c r="CF20" s="102">
        <v>44</v>
      </c>
      <c r="CG20" s="102">
        <v>55</v>
      </c>
      <c r="CH20" s="102">
        <v>49</v>
      </c>
      <c r="CI20" s="102">
        <v>35</v>
      </c>
      <c r="CJ20" s="102">
        <v>46</v>
      </c>
      <c r="CK20" s="102">
        <v>55</v>
      </c>
      <c r="CL20" s="102">
        <v>43</v>
      </c>
      <c r="CM20" s="102">
        <v>46</v>
      </c>
      <c r="CN20" s="102">
        <v>48</v>
      </c>
      <c r="CO20" s="102">
        <v>43</v>
      </c>
      <c r="CP20" s="102">
        <v>39</v>
      </c>
      <c r="CQ20" s="102">
        <v>26</v>
      </c>
      <c r="CR20" s="102">
        <v>21</v>
      </c>
      <c r="CS20" s="102">
        <v>23</v>
      </c>
      <c r="CT20" s="102">
        <v>20</v>
      </c>
      <c r="CU20" s="102">
        <v>12</v>
      </c>
      <c r="CV20" s="102">
        <v>10</v>
      </c>
      <c r="CW20" s="102">
        <v>4</v>
      </c>
      <c r="CX20" s="102">
        <v>8</v>
      </c>
      <c r="CY20" s="102">
        <v>6</v>
      </c>
      <c r="CZ20" s="101">
        <v>4588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476</v>
      </c>
      <c r="D21" s="36">
        <f t="shared" ref="D21:BO21" si="0">SUM(D3,D6,D9,D12,D15,D18)</f>
        <v>478</v>
      </c>
      <c r="E21" s="36">
        <f t="shared" si="0"/>
        <v>506</v>
      </c>
      <c r="F21" s="36">
        <f t="shared" si="0"/>
        <v>561</v>
      </c>
      <c r="G21" s="36">
        <f t="shared" si="0"/>
        <v>567</v>
      </c>
      <c r="H21" s="36">
        <f t="shared" si="0"/>
        <v>615</v>
      </c>
      <c r="I21" s="36">
        <f t="shared" si="0"/>
        <v>602</v>
      </c>
      <c r="J21" s="36">
        <f t="shared" si="0"/>
        <v>606</v>
      </c>
      <c r="K21" s="36">
        <f t="shared" si="0"/>
        <v>628</v>
      </c>
      <c r="L21" s="36">
        <f t="shared" si="0"/>
        <v>650</v>
      </c>
      <c r="M21" s="36">
        <f t="shared" si="0"/>
        <v>658</v>
      </c>
      <c r="N21" s="36">
        <f t="shared" si="0"/>
        <v>694</v>
      </c>
      <c r="O21" s="36">
        <f t="shared" si="0"/>
        <v>659</v>
      </c>
      <c r="P21" s="36">
        <f t="shared" si="0"/>
        <v>694</v>
      </c>
      <c r="Q21" s="36">
        <f t="shared" si="0"/>
        <v>704</v>
      </c>
      <c r="R21" s="36">
        <f t="shared" si="0"/>
        <v>654</v>
      </c>
      <c r="S21" s="36">
        <f t="shared" si="0"/>
        <v>698</v>
      </c>
      <c r="T21" s="36">
        <f t="shared" si="0"/>
        <v>678</v>
      </c>
      <c r="U21" s="36">
        <f t="shared" si="0"/>
        <v>701</v>
      </c>
      <c r="V21" s="36">
        <f t="shared" si="0"/>
        <v>606</v>
      </c>
      <c r="W21" s="36">
        <f t="shared" si="0"/>
        <v>573</v>
      </c>
      <c r="X21" s="36">
        <f t="shared" si="0"/>
        <v>556</v>
      </c>
      <c r="Y21" s="36">
        <f t="shared" si="0"/>
        <v>511</v>
      </c>
      <c r="Z21" s="36">
        <f t="shared" si="0"/>
        <v>530</v>
      </c>
      <c r="AA21" s="36">
        <f t="shared" si="0"/>
        <v>562</v>
      </c>
      <c r="AB21" s="36">
        <f t="shared" si="0"/>
        <v>532</v>
      </c>
      <c r="AC21" s="36">
        <f t="shared" si="0"/>
        <v>537</v>
      </c>
      <c r="AD21" s="36">
        <f t="shared" si="0"/>
        <v>532</v>
      </c>
      <c r="AE21" s="36">
        <f t="shared" si="0"/>
        <v>569</v>
      </c>
      <c r="AF21" s="36">
        <f t="shared" si="0"/>
        <v>562</v>
      </c>
      <c r="AG21" s="36">
        <f t="shared" si="0"/>
        <v>587</v>
      </c>
      <c r="AH21" s="36">
        <f t="shared" si="0"/>
        <v>590</v>
      </c>
      <c r="AI21" s="36">
        <f t="shared" si="0"/>
        <v>583</v>
      </c>
      <c r="AJ21" s="36">
        <f t="shared" si="0"/>
        <v>611</v>
      </c>
      <c r="AK21" s="36">
        <f t="shared" si="0"/>
        <v>652</v>
      </c>
      <c r="AL21" s="36">
        <f t="shared" si="0"/>
        <v>676</v>
      </c>
      <c r="AM21" s="36">
        <f t="shared" si="0"/>
        <v>692</v>
      </c>
      <c r="AN21" s="36">
        <f t="shared" si="0"/>
        <v>685</v>
      </c>
      <c r="AO21" s="36">
        <f t="shared" si="0"/>
        <v>761</v>
      </c>
      <c r="AP21" s="36">
        <f t="shared" si="0"/>
        <v>743</v>
      </c>
      <c r="AQ21" s="36">
        <f t="shared" si="0"/>
        <v>757</v>
      </c>
      <c r="AR21" s="36">
        <f t="shared" si="0"/>
        <v>797</v>
      </c>
      <c r="AS21" s="36">
        <f t="shared" si="0"/>
        <v>773</v>
      </c>
      <c r="AT21" s="36">
        <f t="shared" si="0"/>
        <v>845</v>
      </c>
      <c r="AU21" s="36">
        <f t="shared" si="0"/>
        <v>857</v>
      </c>
      <c r="AV21" s="36">
        <f t="shared" si="0"/>
        <v>849</v>
      </c>
      <c r="AW21" s="36">
        <f t="shared" si="0"/>
        <v>814</v>
      </c>
      <c r="AX21" s="36">
        <f t="shared" si="0"/>
        <v>876</v>
      </c>
      <c r="AY21" s="36">
        <f t="shared" si="0"/>
        <v>964</v>
      </c>
      <c r="AZ21" s="36">
        <f t="shared" si="0"/>
        <v>941</v>
      </c>
      <c r="BA21" s="36">
        <f t="shared" si="0"/>
        <v>974</v>
      </c>
      <c r="BB21" s="36">
        <f t="shared" si="0"/>
        <v>918</v>
      </c>
      <c r="BC21" s="36">
        <f t="shared" si="0"/>
        <v>896</v>
      </c>
      <c r="BD21" s="36">
        <f t="shared" si="0"/>
        <v>847</v>
      </c>
      <c r="BE21" s="36">
        <f t="shared" si="0"/>
        <v>788</v>
      </c>
      <c r="BF21" s="36">
        <f t="shared" si="0"/>
        <v>919</v>
      </c>
      <c r="BG21" s="36">
        <f t="shared" si="0"/>
        <v>684</v>
      </c>
      <c r="BH21" s="36">
        <f t="shared" si="0"/>
        <v>818</v>
      </c>
      <c r="BI21" s="36">
        <f t="shared" si="0"/>
        <v>793</v>
      </c>
      <c r="BJ21" s="36">
        <f t="shared" si="0"/>
        <v>840</v>
      </c>
      <c r="BK21" s="36">
        <f t="shared" si="0"/>
        <v>792</v>
      </c>
      <c r="BL21" s="36">
        <f t="shared" si="0"/>
        <v>875</v>
      </c>
      <c r="BM21" s="36">
        <f t="shared" si="0"/>
        <v>913</v>
      </c>
      <c r="BN21" s="36">
        <f t="shared" si="0"/>
        <v>877</v>
      </c>
      <c r="BO21" s="36">
        <f t="shared" si="0"/>
        <v>911</v>
      </c>
      <c r="BP21" s="36">
        <f t="shared" ref="BP21:CY21" si="1">SUM(BP3,BP6,BP9,BP12,BP15,BP18)</f>
        <v>819</v>
      </c>
      <c r="BQ21" s="36">
        <f t="shared" si="1"/>
        <v>923</v>
      </c>
      <c r="BR21" s="36">
        <f t="shared" si="1"/>
        <v>957</v>
      </c>
      <c r="BS21" s="36">
        <f t="shared" si="1"/>
        <v>914</v>
      </c>
      <c r="BT21" s="36">
        <f t="shared" si="1"/>
        <v>1043</v>
      </c>
      <c r="BU21" s="36">
        <f t="shared" si="1"/>
        <v>927</v>
      </c>
      <c r="BV21" s="36">
        <f t="shared" si="1"/>
        <v>1017</v>
      </c>
      <c r="BW21" s="36">
        <f t="shared" si="1"/>
        <v>973</v>
      </c>
      <c r="BX21" s="36">
        <f t="shared" si="1"/>
        <v>1062</v>
      </c>
      <c r="BY21" s="36">
        <f t="shared" si="1"/>
        <v>1006</v>
      </c>
      <c r="BZ21" s="36">
        <f t="shared" si="1"/>
        <v>942</v>
      </c>
      <c r="CA21" s="36">
        <f t="shared" si="1"/>
        <v>688</v>
      </c>
      <c r="CB21" s="36">
        <f t="shared" si="1"/>
        <v>527</v>
      </c>
      <c r="CC21" s="36">
        <f t="shared" si="1"/>
        <v>620</v>
      </c>
      <c r="CD21" s="36">
        <f t="shared" si="1"/>
        <v>575</v>
      </c>
      <c r="CE21" s="36">
        <f t="shared" si="1"/>
        <v>565</v>
      </c>
      <c r="CF21" s="36">
        <f t="shared" si="1"/>
        <v>565</v>
      </c>
      <c r="CG21" s="36">
        <f t="shared" si="1"/>
        <v>485</v>
      </c>
      <c r="CH21" s="36">
        <f t="shared" si="1"/>
        <v>467</v>
      </c>
      <c r="CI21" s="36">
        <f t="shared" si="1"/>
        <v>355</v>
      </c>
      <c r="CJ21" s="36">
        <f t="shared" si="1"/>
        <v>403</v>
      </c>
      <c r="CK21" s="36">
        <f t="shared" si="1"/>
        <v>328</v>
      </c>
      <c r="CL21" s="36">
        <f t="shared" si="1"/>
        <v>347</v>
      </c>
      <c r="CM21" s="36">
        <f t="shared" si="1"/>
        <v>275</v>
      </c>
      <c r="CN21" s="36">
        <f t="shared" si="1"/>
        <v>253</v>
      </c>
      <c r="CO21" s="36">
        <f t="shared" si="1"/>
        <v>170</v>
      </c>
      <c r="CP21" s="36">
        <f t="shared" si="1"/>
        <v>139</v>
      </c>
      <c r="CQ21" s="36">
        <f t="shared" si="1"/>
        <v>133</v>
      </c>
      <c r="CR21" s="36">
        <f t="shared" si="1"/>
        <v>98</v>
      </c>
      <c r="CS21" s="36">
        <f t="shared" si="1"/>
        <v>53</v>
      </c>
      <c r="CT21" s="36">
        <f t="shared" si="1"/>
        <v>52</v>
      </c>
      <c r="CU21" s="36">
        <f t="shared" si="1"/>
        <v>41</v>
      </c>
      <c r="CV21" s="36">
        <f t="shared" si="1"/>
        <v>21</v>
      </c>
      <c r="CW21" s="36">
        <f t="shared" si="1"/>
        <v>11</v>
      </c>
      <c r="CX21" s="36">
        <f t="shared" si="1"/>
        <v>13</v>
      </c>
      <c r="CY21" s="36">
        <f t="shared" si="1"/>
        <v>8</v>
      </c>
      <c r="CZ21" s="37">
        <f>SUM(C21:CY21)</f>
        <v>63572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430</v>
      </c>
      <c r="D22" s="39">
        <f t="shared" ref="D22:BO22" si="2">SUM(D4,D7,D10,D13,D16,D19)</f>
        <v>470</v>
      </c>
      <c r="E22" s="39">
        <f t="shared" si="2"/>
        <v>478</v>
      </c>
      <c r="F22" s="39">
        <f t="shared" si="2"/>
        <v>492</v>
      </c>
      <c r="G22" s="39">
        <f t="shared" si="2"/>
        <v>536</v>
      </c>
      <c r="H22" s="39">
        <f t="shared" si="2"/>
        <v>598</v>
      </c>
      <c r="I22" s="39">
        <f t="shared" si="2"/>
        <v>615</v>
      </c>
      <c r="J22" s="39">
        <f t="shared" si="2"/>
        <v>570</v>
      </c>
      <c r="K22" s="39">
        <f t="shared" si="2"/>
        <v>626</v>
      </c>
      <c r="L22" s="39">
        <f t="shared" si="2"/>
        <v>578</v>
      </c>
      <c r="M22" s="39">
        <f t="shared" si="2"/>
        <v>604</v>
      </c>
      <c r="N22" s="39">
        <f t="shared" si="2"/>
        <v>599</v>
      </c>
      <c r="O22" s="39">
        <f t="shared" si="2"/>
        <v>633</v>
      </c>
      <c r="P22" s="39">
        <f t="shared" si="2"/>
        <v>613</v>
      </c>
      <c r="Q22" s="39">
        <f t="shared" si="2"/>
        <v>639</v>
      </c>
      <c r="R22" s="39">
        <f t="shared" si="2"/>
        <v>626</v>
      </c>
      <c r="S22" s="39">
        <f t="shared" si="2"/>
        <v>655</v>
      </c>
      <c r="T22" s="39">
        <f t="shared" si="2"/>
        <v>583</v>
      </c>
      <c r="U22" s="39">
        <f t="shared" si="2"/>
        <v>652</v>
      </c>
      <c r="V22" s="39">
        <f t="shared" si="2"/>
        <v>562</v>
      </c>
      <c r="W22" s="39">
        <f t="shared" si="2"/>
        <v>571</v>
      </c>
      <c r="X22" s="39">
        <f t="shared" si="2"/>
        <v>550</v>
      </c>
      <c r="Y22" s="39">
        <f t="shared" si="2"/>
        <v>559</v>
      </c>
      <c r="Z22" s="39">
        <f t="shared" si="2"/>
        <v>488</v>
      </c>
      <c r="AA22" s="39">
        <f t="shared" si="2"/>
        <v>515</v>
      </c>
      <c r="AB22" s="39">
        <f t="shared" si="2"/>
        <v>484</v>
      </c>
      <c r="AC22" s="39">
        <f t="shared" si="2"/>
        <v>498</v>
      </c>
      <c r="AD22" s="39">
        <f t="shared" si="2"/>
        <v>515</v>
      </c>
      <c r="AE22" s="39">
        <f t="shared" si="2"/>
        <v>532</v>
      </c>
      <c r="AF22" s="39">
        <f t="shared" si="2"/>
        <v>542</v>
      </c>
      <c r="AG22" s="39">
        <f t="shared" si="2"/>
        <v>594</v>
      </c>
      <c r="AH22" s="39">
        <f t="shared" si="2"/>
        <v>552</v>
      </c>
      <c r="AI22" s="39">
        <f t="shared" si="2"/>
        <v>572</v>
      </c>
      <c r="AJ22" s="39">
        <f t="shared" si="2"/>
        <v>583</v>
      </c>
      <c r="AK22" s="39">
        <f t="shared" si="2"/>
        <v>655</v>
      </c>
      <c r="AL22" s="39">
        <f t="shared" si="2"/>
        <v>699</v>
      </c>
      <c r="AM22" s="39">
        <f t="shared" si="2"/>
        <v>701</v>
      </c>
      <c r="AN22" s="39">
        <f t="shared" si="2"/>
        <v>706</v>
      </c>
      <c r="AO22" s="39">
        <f t="shared" si="2"/>
        <v>771</v>
      </c>
      <c r="AP22" s="39">
        <f t="shared" si="2"/>
        <v>762</v>
      </c>
      <c r="AQ22" s="39">
        <f t="shared" si="2"/>
        <v>805</v>
      </c>
      <c r="AR22" s="39">
        <f t="shared" si="2"/>
        <v>749</v>
      </c>
      <c r="AS22" s="39">
        <f t="shared" si="2"/>
        <v>786</v>
      </c>
      <c r="AT22" s="39">
        <f t="shared" si="2"/>
        <v>900</v>
      </c>
      <c r="AU22" s="39">
        <f t="shared" si="2"/>
        <v>888</v>
      </c>
      <c r="AV22" s="39">
        <f t="shared" si="2"/>
        <v>841</v>
      </c>
      <c r="AW22" s="39">
        <f t="shared" si="2"/>
        <v>851</v>
      </c>
      <c r="AX22" s="39">
        <f t="shared" si="2"/>
        <v>934</v>
      </c>
      <c r="AY22" s="39">
        <f t="shared" si="2"/>
        <v>947</v>
      </c>
      <c r="AZ22" s="39">
        <f t="shared" si="2"/>
        <v>968</v>
      </c>
      <c r="BA22" s="39">
        <f t="shared" si="2"/>
        <v>974</v>
      </c>
      <c r="BB22" s="39">
        <f t="shared" si="2"/>
        <v>961</v>
      </c>
      <c r="BC22" s="39">
        <f t="shared" si="2"/>
        <v>986</v>
      </c>
      <c r="BD22" s="39">
        <f t="shared" si="2"/>
        <v>936</v>
      </c>
      <c r="BE22" s="39">
        <f t="shared" si="2"/>
        <v>871</v>
      </c>
      <c r="BF22" s="39">
        <f t="shared" si="2"/>
        <v>1013</v>
      </c>
      <c r="BG22" s="39">
        <f t="shared" si="2"/>
        <v>758</v>
      </c>
      <c r="BH22" s="39">
        <f t="shared" si="2"/>
        <v>930</v>
      </c>
      <c r="BI22" s="39">
        <f t="shared" si="2"/>
        <v>864</v>
      </c>
      <c r="BJ22" s="39">
        <f t="shared" si="2"/>
        <v>1014</v>
      </c>
      <c r="BK22" s="39">
        <f t="shared" si="2"/>
        <v>906</v>
      </c>
      <c r="BL22" s="39">
        <f t="shared" si="2"/>
        <v>925</v>
      </c>
      <c r="BM22" s="39">
        <f t="shared" si="2"/>
        <v>934</v>
      </c>
      <c r="BN22" s="39">
        <f t="shared" si="2"/>
        <v>989</v>
      </c>
      <c r="BO22" s="39">
        <f t="shared" si="2"/>
        <v>970</v>
      </c>
      <c r="BP22" s="39">
        <f t="shared" ref="BP22:CX22" si="3">SUM(BP4,BP7,BP10,BP13,BP16,BP19)</f>
        <v>931</v>
      </c>
      <c r="BQ22" s="39">
        <f t="shared" si="3"/>
        <v>935</v>
      </c>
      <c r="BR22" s="39">
        <f t="shared" si="3"/>
        <v>927</v>
      </c>
      <c r="BS22" s="39">
        <f t="shared" si="3"/>
        <v>1005</v>
      </c>
      <c r="BT22" s="39">
        <f t="shared" si="3"/>
        <v>1010</v>
      </c>
      <c r="BU22" s="39">
        <f t="shared" si="3"/>
        <v>1076</v>
      </c>
      <c r="BV22" s="39">
        <f t="shared" si="3"/>
        <v>1162</v>
      </c>
      <c r="BW22" s="39">
        <f t="shared" si="3"/>
        <v>1103</v>
      </c>
      <c r="BX22" s="39">
        <f t="shared" si="3"/>
        <v>1210</v>
      </c>
      <c r="BY22" s="39">
        <f t="shared" si="3"/>
        <v>1167</v>
      </c>
      <c r="BZ22" s="39">
        <f t="shared" si="3"/>
        <v>1139</v>
      </c>
      <c r="CA22" s="39">
        <f t="shared" si="3"/>
        <v>803</v>
      </c>
      <c r="CB22" s="39">
        <f t="shared" si="3"/>
        <v>616</v>
      </c>
      <c r="CC22" s="39">
        <f t="shared" si="3"/>
        <v>845</v>
      </c>
      <c r="CD22" s="39">
        <f t="shared" si="3"/>
        <v>755</v>
      </c>
      <c r="CE22" s="39">
        <f t="shared" si="3"/>
        <v>770</v>
      </c>
      <c r="CF22" s="39">
        <f t="shared" si="3"/>
        <v>777</v>
      </c>
      <c r="CG22" s="39">
        <f t="shared" si="3"/>
        <v>768</v>
      </c>
      <c r="CH22" s="39">
        <f t="shared" si="3"/>
        <v>710</v>
      </c>
      <c r="CI22" s="39">
        <f t="shared" si="3"/>
        <v>663</v>
      </c>
      <c r="CJ22" s="39">
        <f t="shared" si="3"/>
        <v>639</v>
      </c>
      <c r="CK22" s="39">
        <f t="shared" si="3"/>
        <v>565</v>
      </c>
      <c r="CL22" s="39">
        <f t="shared" si="3"/>
        <v>610</v>
      </c>
      <c r="CM22" s="39">
        <f t="shared" si="3"/>
        <v>560</v>
      </c>
      <c r="CN22" s="39">
        <f t="shared" si="3"/>
        <v>512</v>
      </c>
      <c r="CO22" s="39">
        <f t="shared" si="3"/>
        <v>459</v>
      </c>
      <c r="CP22" s="39">
        <f t="shared" si="3"/>
        <v>391</v>
      </c>
      <c r="CQ22" s="39">
        <f t="shared" si="3"/>
        <v>344</v>
      </c>
      <c r="CR22" s="39">
        <f t="shared" si="3"/>
        <v>290</v>
      </c>
      <c r="CS22" s="39">
        <f t="shared" si="3"/>
        <v>256</v>
      </c>
      <c r="CT22" s="39">
        <f t="shared" si="3"/>
        <v>198</v>
      </c>
      <c r="CU22" s="39">
        <f t="shared" si="3"/>
        <v>162</v>
      </c>
      <c r="CV22" s="39">
        <f t="shared" si="3"/>
        <v>134</v>
      </c>
      <c r="CW22" s="39">
        <f t="shared" si="3"/>
        <v>87</v>
      </c>
      <c r="CX22" s="39">
        <f t="shared" si="3"/>
        <v>74</v>
      </c>
      <c r="CY22" s="39">
        <f>SUM(CY4,CY7,CY10,CY13,CY16,CY19)</f>
        <v>105</v>
      </c>
      <c r="CZ22" s="40">
        <f>SUM(C22:CY22)</f>
        <v>69866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906</v>
      </c>
      <c r="D23" s="42">
        <f t="shared" ref="D23:BO23" si="4">SUM(D5,D8,D11,D14,D17,D20)</f>
        <v>948</v>
      </c>
      <c r="E23" s="42">
        <f t="shared" si="4"/>
        <v>984</v>
      </c>
      <c r="F23" s="42">
        <f t="shared" si="4"/>
        <v>1053</v>
      </c>
      <c r="G23" s="42">
        <f t="shared" si="4"/>
        <v>1103</v>
      </c>
      <c r="H23" s="42">
        <f t="shared" si="4"/>
        <v>1213</v>
      </c>
      <c r="I23" s="42">
        <f t="shared" si="4"/>
        <v>1217</v>
      </c>
      <c r="J23" s="42">
        <f t="shared" si="4"/>
        <v>1176</v>
      </c>
      <c r="K23" s="42">
        <f t="shared" si="4"/>
        <v>1254</v>
      </c>
      <c r="L23" s="42">
        <f t="shared" si="4"/>
        <v>1228</v>
      </c>
      <c r="M23" s="42">
        <f t="shared" si="4"/>
        <v>1262</v>
      </c>
      <c r="N23" s="42">
        <f t="shared" si="4"/>
        <v>1293</v>
      </c>
      <c r="O23" s="42">
        <f t="shared" si="4"/>
        <v>1292</v>
      </c>
      <c r="P23" s="42">
        <f t="shared" si="4"/>
        <v>1307</v>
      </c>
      <c r="Q23" s="42">
        <f t="shared" si="4"/>
        <v>1343</v>
      </c>
      <c r="R23" s="42">
        <f t="shared" si="4"/>
        <v>1280</v>
      </c>
      <c r="S23" s="42">
        <f t="shared" si="4"/>
        <v>1353</v>
      </c>
      <c r="T23" s="42">
        <f t="shared" si="4"/>
        <v>1261</v>
      </c>
      <c r="U23" s="42">
        <f t="shared" si="4"/>
        <v>1353</v>
      </c>
      <c r="V23" s="42">
        <f t="shared" si="4"/>
        <v>1168</v>
      </c>
      <c r="W23" s="42">
        <f t="shared" si="4"/>
        <v>1144</v>
      </c>
      <c r="X23" s="42">
        <f t="shared" si="4"/>
        <v>1106</v>
      </c>
      <c r="Y23" s="42">
        <f t="shared" si="4"/>
        <v>1070</v>
      </c>
      <c r="Z23" s="42">
        <f t="shared" si="4"/>
        <v>1018</v>
      </c>
      <c r="AA23" s="42">
        <f t="shared" si="4"/>
        <v>1077</v>
      </c>
      <c r="AB23" s="42">
        <f t="shared" si="4"/>
        <v>1016</v>
      </c>
      <c r="AC23" s="42">
        <f t="shared" si="4"/>
        <v>1035</v>
      </c>
      <c r="AD23" s="42">
        <f t="shared" si="4"/>
        <v>1047</v>
      </c>
      <c r="AE23" s="42">
        <f t="shared" si="4"/>
        <v>1101</v>
      </c>
      <c r="AF23" s="42">
        <f t="shared" si="4"/>
        <v>1104</v>
      </c>
      <c r="AG23" s="42">
        <f t="shared" si="4"/>
        <v>1181</v>
      </c>
      <c r="AH23" s="42">
        <f t="shared" si="4"/>
        <v>1142</v>
      </c>
      <c r="AI23" s="42">
        <f t="shared" si="4"/>
        <v>1155</v>
      </c>
      <c r="AJ23" s="42">
        <f t="shared" si="4"/>
        <v>1194</v>
      </c>
      <c r="AK23" s="42">
        <f t="shared" si="4"/>
        <v>1307</v>
      </c>
      <c r="AL23" s="42">
        <f t="shared" si="4"/>
        <v>1375</v>
      </c>
      <c r="AM23" s="42">
        <f t="shared" si="4"/>
        <v>1393</v>
      </c>
      <c r="AN23" s="42">
        <f t="shared" si="4"/>
        <v>1391</v>
      </c>
      <c r="AO23" s="42">
        <f t="shared" si="4"/>
        <v>1532</v>
      </c>
      <c r="AP23" s="42">
        <f t="shared" si="4"/>
        <v>1505</v>
      </c>
      <c r="AQ23" s="42">
        <f t="shared" si="4"/>
        <v>1562</v>
      </c>
      <c r="AR23" s="42">
        <f t="shared" si="4"/>
        <v>1546</v>
      </c>
      <c r="AS23" s="42">
        <f t="shared" si="4"/>
        <v>1559</v>
      </c>
      <c r="AT23" s="42">
        <f t="shared" si="4"/>
        <v>1745</v>
      </c>
      <c r="AU23" s="42">
        <f t="shared" si="4"/>
        <v>1745</v>
      </c>
      <c r="AV23" s="42">
        <f t="shared" si="4"/>
        <v>1690</v>
      </c>
      <c r="AW23" s="42">
        <f t="shared" si="4"/>
        <v>1665</v>
      </c>
      <c r="AX23" s="42">
        <f t="shared" si="4"/>
        <v>1810</v>
      </c>
      <c r="AY23" s="42">
        <f t="shared" si="4"/>
        <v>1911</v>
      </c>
      <c r="AZ23" s="42">
        <f t="shared" si="4"/>
        <v>1909</v>
      </c>
      <c r="BA23" s="42">
        <f t="shared" si="4"/>
        <v>1948</v>
      </c>
      <c r="BB23" s="42">
        <f t="shared" si="4"/>
        <v>1879</v>
      </c>
      <c r="BC23" s="42">
        <f t="shared" si="4"/>
        <v>1882</v>
      </c>
      <c r="BD23" s="42">
        <f t="shared" si="4"/>
        <v>1783</v>
      </c>
      <c r="BE23" s="42">
        <f t="shared" si="4"/>
        <v>1659</v>
      </c>
      <c r="BF23" s="42">
        <f t="shared" si="4"/>
        <v>1932</v>
      </c>
      <c r="BG23" s="42">
        <f t="shared" si="4"/>
        <v>1442</v>
      </c>
      <c r="BH23" s="42">
        <f t="shared" si="4"/>
        <v>1748</v>
      </c>
      <c r="BI23" s="42">
        <f t="shared" si="4"/>
        <v>1657</v>
      </c>
      <c r="BJ23" s="42">
        <f t="shared" si="4"/>
        <v>1854</v>
      </c>
      <c r="BK23" s="42">
        <f t="shared" si="4"/>
        <v>1698</v>
      </c>
      <c r="BL23" s="42">
        <f t="shared" si="4"/>
        <v>1800</v>
      </c>
      <c r="BM23" s="42">
        <f t="shared" si="4"/>
        <v>1847</v>
      </c>
      <c r="BN23" s="42">
        <f t="shared" si="4"/>
        <v>1866</v>
      </c>
      <c r="BO23" s="42">
        <f t="shared" si="4"/>
        <v>1881</v>
      </c>
      <c r="BP23" s="42">
        <f t="shared" ref="BP23:CZ23" si="5">SUM(BP5,BP8,BP11,BP14,BP17,BP20)</f>
        <v>1750</v>
      </c>
      <c r="BQ23" s="42">
        <f t="shared" si="5"/>
        <v>1858</v>
      </c>
      <c r="BR23" s="42">
        <f t="shared" si="5"/>
        <v>1884</v>
      </c>
      <c r="BS23" s="42">
        <f t="shared" si="5"/>
        <v>1919</v>
      </c>
      <c r="BT23" s="42">
        <f t="shared" si="5"/>
        <v>2053</v>
      </c>
      <c r="BU23" s="42">
        <f t="shared" si="5"/>
        <v>2003</v>
      </c>
      <c r="BV23" s="42">
        <f t="shared" si="5"/>
        <v>2179</v>
      </c>
      <c r="BW23" s="42">
        <f t="shared" si="5"/>
        <v>2076</v>
      </c>
      <c r="BX23" s="42">
        <f t="shared" si="5"/>
        <v>2272</v>
      </c>
      <c r="BY23" s="42">
        <f t="shared" si="5"/>
        <v>2173</v>
      </c>
      <c r="BZ23" s="42">
        <f t="shared" si="5"/>
        <v>2081</v>
      </c>
      <c r="CA23" s="42">
        <f t="shared" si="5"/>
        <v>1491</v>
      </c>
      <c r="CB23" s="42">
        <f t="shared" si="5"/>
        <v>1143</v>
      </c>
      <c r="CC23" s="42">
        <f t="shared" si="5"/>
        <v>1465</v>
      </c>
      <c r="CD23" s="42">
        <f t="shared" si="5"/>
        <v>1330</v>
      </c>
      <c r="CE23" s="42">
        <f t="shared" si="5"/>
        <v>1335</v>
      </c>
      <c r="CF23" s="42">
        <f t="shared" si="5"/>
        <v>1342</v>
      </c>
      <c r="CG23" s="42">
        <f t="shared" si="5"/>
        <v>1253</v>
      </c>
      <c r="CH23" s="42">
        <f t="shared" si="5"/>
        <v>1177</v>
      </c>
      <c r="CI23" s="42">
        <f t="shared" si="5"/>
        <v>1018</v>
      </c>
      <c r="CJ23" s="42">
        <f t="shared" si="5"/>
        <v>1042</v>
      </c>
      <c r="CK23" s="42">
        <f t="shared" si="5"/>
        <v>893</v>
      </c>
      <c r="CL23" s="42">
        <f t="shared" si="5"/>
        <v>957</v>
      </c>
      <c r="CM23" s="42">
        <f t="shared" si="5"/>
        <v>835</v>
      </c>
      <c r="CN23" s="42">
        <f t="shared" si="5"/>
        <v>765</v>
      </c>
      <c r="CO23" s="42">
        <f t="shared" si="5"/>
        <v>629</v>
      </c>
      <c r="CP23" s="42">
        <f t="shared" si="5"/>
        <v>530</v>
      </c>
      <c r="CQ23" s="42">
        <f t="shared" si="5"/>
        <v>477</v>
      </c>
      <c r="CR23" s="42">
        <f t="shared" si="5"/>
        <v>388</v>
      </c>
      <c r="CS23" s="42">
        <f t="shared" si="5"/>
        <v>309</v>
      </c>
      <c r="CT23" s="42">
        <f t="shared" si="5"/>
        <v>250</v>
      </c>
      <c r="CU23" s="42">
        <f t="shared" si="5"/>
        <v>203</v>
      </c>
      <c r="CV23" s="42">
        <f t="shared" si="5"/>
        <v>155</v>
      </c>
      <c r="CW23" s="42">
        <f t="shared" si="5"/>
        <v>98</v>
      </c>
      <c r="CX23" s="42">
        <f t="shared" si="5"/>
        <v>87</v>
      </c>
      <c r="CY23" s="42">
        <f t="shared" si="5"/>
        <v>113</v>
      </c>
      <c r="CZ23" s="42">
        <f t="shared" si="5"/>
        <v>133438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53" activePane="bottomLeft" state="frozen"/>
      <selection pane="bottomLeft" activeCell="C70" sqref="C70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1589</v>
      </c>
      <c r="D2" s="106">
        <v>1934</v>
      </c>
      <c r="E2" s="106">
        <v>1562</v>
      </c>
      <c r="F2" s="106">
        <v>1888</v>
      </c>
      <c r="G2" s="106">
        <v>2410</v>
      </c>
      <c r="H2" s="106">
        <v>2357</v>
      </c>
      <c r="I2" s="106">
        <v>2366</v>
      </c>
      <c r="J2" s="106">
        <v>2027</v>
      </c>
      <c r="K2" s="106">
        <v>999</v>
      </c>
      <c r="L2" s="106">
        <v>188</v>
      </c>
      <c r="M2" s="106">
        <v>3</v>
      </c>
      <c r="N2" s="107">
        <v>17323</v>
      </c>
    </row>
    <row r="3" spans="1:14" s="47" customFormat="1" ht="13.5" customHeight="1" outlineLevel="1" x14ac:dyDescent="0.15">
      <c r="A3" s="176"/>
      <c r="B3" s="48" t="s">
        <v>14</v>
      </c>
      <c r="C3" s="108">
        <v>1498</v>
      </c>
      <c r="D3" s="108">
        <v>1700</v>
      </c>
      <c r="E3" s="108">
        <v>1577</v>
      </c>
      <c r="F3" s="108">
        <v>1954</v>
      </c>
      <c r="G3" s="108">
        <v>2572</v>
      </c>
      <c r="H3" s="108">
        <v>2749</v>
      </c>
      <c r="I3" s="108">
        <v>2525</v>
      </c>
      <c r="J3" s="108">
        <v>2563</v>
      </c>
      <c r="K3" s="108">
        <v>1722</v>
      </c>
      <c r="L3" s="108">
        <v>609</v>
      </c>
      <c r="M3" s="108">
        <v>29</v>
      </c>
      <c r="N3" s="109">
        <v>19498</v>
      </c>
    </row>
    <row r="4" spans="1:14" s="47" customFormat="1" ht="13.5" customHeight="1" outlineLevel="1" x14ac:dyDescent="0.15">
      <c r="A4" s="177"/>
      <c r="B4" s="49" t="s">
        <v>15</v>
      </c>
      <c r="C4" s="110">
        <v>3087</v>
      </c>
      <c r="D4" s="110">
        <v>3634</v>
      </c>
      <c r="E4" s="110">
        <v>3139</v>
      </c>
      <c r="F4" s="110">
        <v>3842</v>
      </c>
      <c r="G4" s="110">
        <v>4982</v>
      </c>
      <c r="H4" s="110">
        <v>5106</v>
      </c>
      <c r="I4" s="110">
        <v>4891</v>
      </c>
      <c r="J4" s="110">
        <v>4590</v>
      </c>
      <c r="K4" s="110">
        <v>2721</v>
      </c>
      <c r="L4" s="110">
        <v>797</v>
      </c>
      <c r="M4" s="110">
        <v>32</v>
      </c>
      <c r="N4" s="111">
        <v>36821</v>
      </c>
    </row>
    <row r="5" spans="1:14" s="50" customFormat="1" outlineLevel="1" x14ac:dyDescent="0.15">
      <c r="A5" s="175" t="s">
        <v>44</v>
      </c>
      <c r="B5" s="46" t="s">
        <v>13</v>
      </c>
      <c r="C5" s="106">
        <v>427</v>
      </c>
      <c r="D5" s="106">
        <v>607</v>
      </c>
      <c r="E5" s="106">
        <v>458</v>
      </c>
      <c r="F5" s="106">
        <v>516</v>
      </c>
      <c r="G5" s="106">
        <v>678</v>
      </c>
      <c r="H5" s="106">
        <v>641</v>
      </c>
      <c r="I5" s="106">
        <v>569</v>
      </c>
      <c r="J5" s="106">
        <v>455</v>
      </c>
      <c r="K5" s="106">
        <v>229</v>
      </c>
      <c r="L5" s="106">
        <v>31</v>
      </c>
      <c r="M5" s="106">
        <v>0</v>
      </c>
      <c r="N5" s="107">
        <v>4611</v>
      </c>
    </row>
    <row r="6" spans="1:14" s="50" customFormat="1" outlineLevel="1" x14ac:dyDescent="0.15">
      <c r="A6" s="176"/>
      <c r="B6" s="48" t="s">
        <v>14</v>
      </c>
      <c r="C6" s="108">
        <v>453</v>
      </c>
      <c r="D6" s="108">
        <v>576</v>
      </c>
      <c r="E6" s="108">
        <v>461</v>
      </c>
      <c r="F6" s="108">
        <v>483</v>
      </c>
      <c r="G6" s="108">
        <v>666</v>
      </c>
      <c r="H6" s="108">
        <v>646</v>
      </c>
      <c r="I6" s="108">
        <v>575</v>
      </c>
      <c r="J6" s="108">
        <v>589</v>
      </c>
      <c r="K6" s="108">
        <v>372</v>
      </c>
      <c r="L6" s="108">
        <v>113</v>
      </c>
      <c r="M6" s="108">
        <v>6</v>
      </c>
      <c r="N6" s="109">
        <v>4940</v>
      </c>
    </row>
    <row r="7" spans="1:14" s="50" customFormat="1" outlineLevel="1" x14ac:dyDescent="0.15">
      <c r="A7" s="177"/>
      <c r="B7" s="49" t="s">
        <v>15</v>
      </c>
      <c r="C7" s="110">
        <v>880</v>
      </c>
      <c r="D7" s="110">
        <v>1183</v>
      </c>
      <c r="E7" s="110">
        <v>919</v>
      </c>
      <c r="F7" s="110">
        <v>999</v>
      </c>
      <c r="G7" s="110">
        <v>1344</v>
      </c>
      <c r="H7" s="110">
        <v>1287</v>
      </c>
      <c r="I7" s="110">
        <v>1144</v>
      </c>
      <c r="J7" s="110">
        <v>1044</v>
      </c>
      <c r="K7" s="110">
        <v>601</v>
      </c>
      <c r="L7" s="110">
        <v>144</v>
      </c>
      <c r="M7" s="110">
        <v>6</v>
      </c>
      <c r="N7" s="111">
        <v>9551</v>
      </c>
    </row>
    <row r="8" spans="1:14" s="50" customFormat="1" outlineLevel="1" x14ac:dyDescent="0.15">
      <c r="A8" s="175" t="s">
        <v>43</v>
      </c>
      <c r="B8" s="46" t="s">
        <v>13</v>
      </c>
      <c r="C8" s="106">
        <v>219</v>
      </c>
      <c r="D8" s="106">
        <v>257</v>
      </c>
      <c r="E8" s="106">
        <v>209</v>
      </c>
      <c r="F8" s="106">
        <v>281</v>
      </c>
      <c r="G8" s="106">
        <v>391</v>
      </c>
      <c r="H8" s="106">
        <v>317</v>
      </c>
      <c r="I8" s="106">
        <v>393</v>
      </c>
      <c r="J8" s="106">
        <v>381</v>
      </c>
      <c r="K8" s="106">
        <v>163</v>
      </c>
      <c r="L8" s="106">
        <v>28</v>
      </c>
      <c r="M8" s="106">
        <v>0</v>
      </c>
      <c r="N8" s="107">
        <v>2639</v>
      </c>
    </row>
    <row r="9" spans="1:14" s="50" customFormat="1" outlineLevel="1" x14ac:dyDescent="0.15">
      <c r="A9" s="176"/>
      <c r="B9" s="48" t="s">
        <v>14</v>
      </c>
      <c r="C9" s="108">
        <v>225</v>
      </c>
      <c r="D9" s="108">
        <v>218</v>
      </c>
      <c r="E9" s="108">
        <v>206</v>
      </c>
      <c r="F9" s="108">
        <v>250</v>
      </c>
      <c r="G9" s="108">
        <v>354</v>
      </c>
      <c r="H9" s="108">
        <v>351</v>
      </c>
      <c r="I9" s="108">
        <v>384</v>
      </c>
      <c r="J9" s="108">
        <v>434</v>
      </c>
      <c r="K9" s="108">
        <v>268</v>
      </c>
      <c r="L9" s="108">
        <v>106</v>
      </c>
      <c r="M9" s="108">
        <v>1</v>
      </c>
      <c r="N9" s="109">
        <v>2797</v>
      </c>
    </row>
    <row r="10" spans="1:14" s="50" customFormat="1" outlineLevel="1" x14ac:dyDescent="0.15">
      <c r="A10" s="177"/>
      <c r="B10" s="49" t="s">
        <v>15</v>
      </c>
      <c r="C10" s="110">
        <v>444</v>
      </c>
      <c r="D10" s="110">
        <v>475</v>
      </c>
      <c r="E10" s="110">
        <v>415</v>
      </c>
      <c r="F10" s="110">
        <v>531</v>
      </c>
      <c r="G10" s="110">
        <v>745</v>
      </c>
      <c r="H10" s="110">
        <v>668</v>
      </c>
      <c r="I10" s="110">
        <v>777</v>
      </c>
      <c r="J10" s="110">
        <v>815</v>
      </c>
      <c r="K10" s="110">
        <v>431</v>
      </c>
      <c r="L10" s="110">
        <v>134</v>
      </c>
      <c r="M10" s="110">
        <v>1</v>
      </c>
      <c r="N10" s="111">
        <v>5436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88</v>
      </c>
      <c r="D11" s="106">
        <v>137</v>
      </c>
      <c r="E11" s="106">
        <v>111</v>
      </c>
      <c r="F11" s="106">
        <v>143</v>
      </c>
      <c r="G11" s="106">
        <v>180</v>
      </c>
      <c r="H11" s="106">
        <v>279</v>
      </c>
      <c r="I11" s="106">
        <v>320</v>
      </c>
      <c r="J11" s="106">
        <v>313</v>
      </c>
      <c r="K11" s="106">
        <v>155</v>
      </c>
      <c r="L11" s="106">
        <v>42</v>
      </c>
      <c r="M11" s="106">
        <v>2</v>
      </c>
      <c r="N11" s="107">
        <v>1770</v>
      </c>
    </row>
    <row r="12" spans="1:14" s="50" customFormat="1" outlineLevel="1" x14ac:dyDescent="0.15">
      <c r="A12" s="176"/>
      <c r="B12" s="48" t="s">
        <v>14</v>
      </c>
      <c r="C12" s="108">
        <v>112</v>
      </c>
      <c r="D12" s="108">
        <v>146</v>
      </c>
      <c r="E12" s="108">
        <v>130</v>
      </c>
      <c r="F12" s="108">
        <v>131</v>
      </c>
      <c r="G12" s="108">
        <v>187</v>
      </c>
      <c r="H12" s="108">
        <v>293</v>
      </c>
      <c r="I12" s="108">
        <v>290</v>
      </c>
      <c r="J12" s="108">
        <v>333</v>
      </c>
      <c r="K12" s="108">
        <v>289</v>
      </c>
      <c r="L12" s="108">
        <v>135</v>
      </c>
      <c r="M12" s="108">
        <v>10</v>
      </c>
      <c r="N12" s="109">
        <v>2056</v>
      </c>
    </row>
    <row r="13" spans="1:14" s="50" customFormat="1" outlineLevel="1" x14ac:dyDescent="0.15">
      <c r="A13" s="177"/>
      <c r="B13" s="49" t="s">
        <v>15</v>
      </c>
      <c r="C13" s="110">
        <v>200</v>
      </c>
      <c r="D13" s="110">
        <v>283</v>
      </c>
      <c r="E13" s="110">
        <v>241</v>
      </c>
      <c r="F13" s="110">
        <v>274</v>
      </c>
      <c r="G13" s="110">
        <v>367</v>
      </c>
      <c r="H13" s="110">
        <v>572</v>
      </c>
      <c r="I13" s="110">
        <v>610</v>
      </c>
      <c r="J13" s="110">
        <v>646</v>
      </c>
      <c r="K13" s="110">
        <v>444</v>
      </c>
      <c r="L13" s="110">
        <v>177</v>
      </c>
      <c r="M13" s="110">
        <v>12</v>
      </c>
      <c r="N13" s="111">
        <v>3826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1451</v>
      </c>
      <c r="D14" s="106">
        <v>1676</v>
      </c>
      <c r="E14" s="106">
        <v>1347</v>
      </c>
      <c r="F14" s="106">
        <v>1535</v>
      </c>
      <c r="G14" s="106">
        <v>2009</v>
      </c>
      <c r="H14" s="106">
        <v>1816</v>
      </c>
      <c r="I14" s="106">
        <v>1502</v>
      </c>
      <c r="J14" s="106">
        <v>1479</v>
      </c>
      <c r="K14" s="106">
        <v>879</v>
      </c>
      <c r="L14" s="106">
        <v>124</v>
      </c>
      <c r="M14" s="106">
        <v>1</v>
      </c>
      <c r="N14" s="107">
        <v>13819</v>
      </c>
    </row>
    <row r="15" spans="1:14" s="50" customFormat="1" outlineLevel="1" x14ac:dyDescent="0.15">
      <c r="A15" s="176"/>
      <c r="B15" s="48" t="s">
        <v>14</v>
      </c>
      <c r="C15" s="108">
        <v>1344</v>
      </c>
      <c r="D15" s="108">
        <v>1612</v>
      </c>
      <c r="E15" s="108">
        <v>1129</v>
      </c>
      <c r="F15" s="108">
        <v>1484</v>
      </c>
      <c r="G15" s="108">
        <v>2090</v>
      </c>
      <c r="H15" s="108">
        <v>2051</v>
      </c>
      <c r="I15" s="108">
        <v>1724</v>
      </c>
      <c r="J15" s="108">
        <v>1865</v>
      </c>
      <c r="K15" s="108">
        <v>1195</v>
      </c>
      <c r="L15" s="108">
        <v>311</v>
      </c>
      <c r="M15" s="108">
        <v>12</v>
      </c>
      <c r="N15" s="109">
        <v>14817</v>
      </c>
    </row>
    <row r="16" spans="1:14" s="50" customFormat="1" outlineLevel="1" x14ac:dyDescent="0.15">
      <c r="A16" s="177"/>
      <c r="B16" s="49" t="s">
        <v>15</v>
      </c>
      <c r="C16" s="110">
        <v>2795</v>
      </c>
      <c r="D16" s="110">
        <v>3288</v>
      </c>
      <c r="E16" s="110">
        <v>2476</v>
      </c>
      <c r="F16" s="110">
        <v>3019</v>
      </c>
      <c r="G16" s="110">
        <v>4099</v>
      </c>
      <c r="H16" s="110">
        <v>3867</v>
      </c>
      <c r="I16" s="110">
        <v>3226</v>
      </c>
      <c r="J16" s="110">
        <v>3344</v>
      </c>
      <c r="K16" s="110">
        <v>2074</v>
      </c>
      <c r="L16" s="110">
        <v>435</v>
      </c>
      <c r="M16" s="110">
        <v>13</v>
      </c>
      <c r="N16" s="111">
        <v>28636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51</v>
      </c>
      <c r="D17" s="106">
        <v>58</v>
      </c>
      <c r="E17" s="106">
        <v>60</v>
      </c>
      <c r="F17" s="106">
        <v>60</v>
      </c>
      <c r="G17" s="106">
        <v>105</v>
      </c>
      <c r="H17" s="106">
        <v>160</v>
      </c>
      <c r="I17" s="106">
        <v>178</v>
      </c>
      <c r="J17" s="106">
        <v>158</v>
      </c>
      <c r="K17" s="106">
        <v>79</v>
      </c>
      <c r="L17" s="106">
        <v>18</v>
      </c>
      <c r="M17" s="106">
        <v>0</v>
      </c>
      <c r="N17" s="107">
        <v>927</v>
      </c>
    </row>
    <row r="18" spans="1:14" s="50" customFormat="1" outlineLevel="1" x14ac:dyDescent="0.15">
      <c r="A18" s="176"/>
      <c r="B18" s="48" t="s">
        <v>14</v>
      </c>
      <c r="C18" s="108">
        <v>48</v>
      </c>
      <c r="D18" s="108">
        <v>50</v>
      </c>
      <c r="E18" s="108">
        <v>64</v>
      </c>
      <c r="F18" s="108">
        <v>69</v>
      </c>
      <c r="G18" s="108">
        <v>83</v>
      </c>
      <c r="H18" s="108">
        <v>143</v>
      </c>
      <c r="I18" s="108">
        <v>167</v>
      </c>
      <c r="J18" s="108">
        <v>178</v>
      </c>
      <c r="K18" s="108">
        <v>149</v>
      </c>
      <c r="L18" s="108">
        <v>52</v>
      </c>
      <c r="M18" s="108">
        <v>2</v>
      </c>
      <c r="N18" s="109">
        <v>1005</v>
      </c>
    </row>
    <row r="19" spans="1:14" s="50" customFormat="1" outlineLevel="1" x14ac:dyDescent="0.15">
      <c r="A19" s="177"/>
      <c r="B19" s="49" t="s">
        <v>15</v>
      </c>
      <c r="C19" s="110">
        <v>99</v>
      </c>
      <c r="D19" s="110">
        <v>108</v>
      </c>
      <c r="E19" s="110">
        <v>124</v>
      </c>
      <c r="F19" s="110">
        <v>129</v>
      </c>
      <c r="G19" s="110">
        <v>188</v>
      </c>
      <c r="H19" s="110">
        <v>303</v>
      </c>
      <c r="I19" s="110">
        <v>345</v>
      </c>
      <c r="J19" s="110">
        <v>336</v>
      </c>
      <c r="K19" s="110">
        <v>228</v>
      </c>
      <c r="L19" s="110">
        <v>70</v>
      </c>
      <c r="M19" s="110">
        <v>2</v>
      </c>
      <c r="N19" s="111">
        <v>1932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204</v>
      </c>
      <c r="D20" s="106">
        <v>185</v>
      </c>
      <c r="E20" s="106">
        <v>169</v>
      </c>
      <c r="F20" s="106">
        <v>229</v>
      </c>
      <c r="G20" s="106">
        <v>302</v>
      </c>
      <c r="H20" s="106">
        <v>307</v>
      </c>
      <c r="I20" s="106">
        <v>419</v>
      </c>
      <c r="J20" s="106">
        <v>410</v>
      </c>
      <c r="K20" s="106">
        <v>177</v>
      </c>
      <c r="L20" s="106">
        <v>40</v>
      </c>
      <c r="M20" s="106">
        <v>0</v>
      </c>
      <c r="N20" s="107">
        <v>2442</v>
      </c>
    </row>
    <row r="21" spans="1:14" s="50" customFormat="1" outlineLevel="1" x14ac:dyDescent="0.15">
      <c r="A21" s="176"/>
      <c r="B21" s="48" t="s">
        <v>14</v>
      </c>
      <c r="C21" s="112">
        <v>191</v>
      </c>
      <c r="D21" s="112">
        <v>186</v>
      </c>
      <c r="E21" s="112">
        <v>177</v>
      </c>
      <c r="F21" s="112">
        <v>240</v>
      </c>
      <c r="G21" s="112">
        <v>277</v>
      </c>
      <c r="H21" s="112">
        <v>339</v>
      </c>
      <c r="I21" s="112">
        <v>436</v>
      </c>
      <c r="J21" s="112">
        <v>423</v>
      </c>
      <c r="K21" s="112">
        <v>304</v>
      </c>
      <c r="L21" s="112">
        <v>137</v>
      </c>
      <c r="M21" s="112">
        <v>6</v>
      </c>
      <c r="N21" s="113">
        <v>2716</v>
      </c>
    </row>
    <row r="22" spans="1:14" s="50" customFormat="1" outlineLevel="1" x14ac:dyDescent="0.15">
      <c r="A22" s="177"/>
      <c r="B22" s="49" t="s">
        <v>15</v>
      </c>
      <c r="C22" s="110">
        <v>395</v>
      </c>
      <c r="D22" s="110">
        <v>371</v>
      </c>
      <c r="E22" s="110">
        <v>346</v>
      </c>
      <c r="F22" s="110">
        <v>469</v>
      </c>
      <c r="G22" s="110">
        <v>579</v>
      </c>
      <c r="H22" s="110">
        <v>646</v>
      </c>
      <c r="I22" s="110">
        <v>855</v>
      </c>
      <c r="J22" s="110">
        <v>833</v>
      </c>
      <c r="K22" s="110">
        <v>481</v>
      </c>
      <c r="L22" s="110">
        <v>177</v>
      </c>
      <c r="M22" s="110">
        <v>6</v>
      </c>
      <c r="N22" s="111">
        <v>5158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4029</v>
      </c>
      <c r="D23" s="114">
        <v>4854</v>
      </c>
      <c r="E23" s="114">
        <v>3916</v>
      </c>
      <c r="F23" s="114">
        <v>4652</v>
      </c>
      <c r="G23" s="114">
        <v>6075</v>
      </c>
      <c r="H23" s="114">
        <v>5877</v>
      </c>
      <c r="I23" s="114">
        <v>5747</v>
      </c>
      <c r="J23" s="114">
        <v>5223</v>
      </c>
      <c r="K23" s="114">
        <v>2681</v>
      </c>
      <c r="L23" s="114">
        <v>471</v>
      </c>
      <c r="M23" s="114">
        <v>6</v>
      </c>
      <c r="N23" s="115">
        <v>43531</v>
      </c>
    </row>
    <row r="24" spans="1:14" s="47" customFormat="1" ht="13.5" customHeight="1" x14ac:dyDescent="0.15">
      <c r="A24" s="179"/>
      <c r="B24" s="52" t="s">
        <v>14</v>
      </c>
      <c r="C24" s="116">
        <v>3871</v>
      </c>
      <c r="D24" s="116">
        <v>4488</v>
      </c>
      <c r="E24" s="116">
        <v>3744</v>
      </c>
      <c r="F24" s="116">
        <v>4611</v>
      </c>
      <c r="G24" s="116">
        <v>6229</v>
      </c>
      <c r="H24" s="116">
        <v>6572</v>
      </c>
      <c r="I24" s="116">
        <v>6101</v>
      </c>
      <c r="J24" s="116">
        <v>6385</v>
      </c>
      <c r="K24" s="116">
        <v>4299</v>
      </c>
      <c r="L24" s="116">
        <v>1463</v>
      </c>
      <c r="M24" s="116">
        <v>66</v>
      </c>
      <c r="N24" s="117">
        <v>47829</v>
      </c>
    </row>
    <row r="25" spans="1:14" s="47" customFormat="1" ht="13.5" customHeight="1" x14ac:dyDescent="0.15">
      <c r="A25" s="180"/>
      <c r="B25" s="53" t="s">
        <v>15</v>
      </c>
      <c r="C25" s="118">
        <v>7900</v>
      </c>
      <c r="D25" s="118">
        <v>9342</v>
      </c>
      <c r="E25" s="118">
        <v>7660</v>
      </c>
      <c r="F25" s="118">
        <v>9263</v>
      </c>
      <c r="G25" s="118">
        <v>12304</v>
      </c>
      <c r="H25" s="118">
        <v>12449</v>
      </c>
      <c r="I25" s="118">
        <v>11848</v>
      </c>
      <c r="J25" s="118">
        <v>11608</v>
      </c>
      <c r="K25" s="118">
        <v>6980</v>
      </c>
      <c r="L25" s="118">
        <v>1934</v>
      </c>
      <c r="M25" s="118">
        <v>72</v>
      </c>
      <c r="N25" s="119">
        <v>91360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649</v>
      </c>
      <c r="D26" s="120">
        <v>684</v>
      </c>
      <c r="E26" s="120">
        <v>602</v>
      </c>
      <c r="F26" s="120">
        <v>766</v>
      </c>
      <c r="G26" s="120">
        <v>868</v>
      </c>
      <c r="H26" s="120">
        <v>779</v>
      </c>
      <c r="I26" s="120">
        <v>835</v>
      </c>
      <c r="J26" s="120">
        <v>1040</v>
      </c>
      <c r="K26" s="120">
        <v>372</v>
      </c>
      <c r="L26" s="120">
        <v>60</v>
      </c>
      <c r="M26" s="120">
        <v>1</v>
      </c>
      <c r="N26" s="121">
        <v>6656</v>
      </c>
    </row>
    <row r="27" spans="1:14" s="50" customFormat="1" outlineLevel="1" x14ac:dyDescent="0.15">
      <c r="A27" s="176"/>
      <c r="B27" s="48" t="s">
        <v>14</v>
      </c>
      <c r="C27" s="122">
        <v>623</v>
      </c>
      <c r="D27" s="122">
        <v>552</v>
      </c>
      <c r="E27" s="122">
        <v>590</v>
      </c>
      <c r="F27" s="122">
        <v>796</v>
      </c>
      <c r="G27" s="122">
        <v>907</v>
      </c>
      <c r="H27" s="122">
        <v>826</v>
      </c>
      <c r="I27" s="122">
        <v>968</v>
      </c>
      <c r="J27" s="122">
        <v>1180</v>
      </c>
      <c r="K27" s="122">
        <v>511</v>
      </c>
      <c r="L27" s="122">
        <v>184</v>
      </c>
      <c r="M27" s="122">
        <v>7</v>
      </c>
      <c r="N27" s="123">
        <v>7144</v>
      </c>
    </row>
    <row r="28" spans="1:14" s="50" customFormat="1" outlineLevel="1" x14ac:dyDescent="0.15">
      <c r="A28" s="177"/>
      <c r="B28" s="49" t="s">
        <v>15</v>
      </c>
      <c r="C28" s="124">
        <v>1272</v>
      </c>
      <c r="D28" s="124">
        <v>1236</v>
      </c>
      <c r="E28" s="124">
        <v>1192</v>
      </c>
      <c r="F28" s="124">
        <v>1562</v>
      </c>
      <c r="G28" s="124">
        <v>1775</v>
      </c>
      <c r="H28" s="124">
        <v>1605</v>
      </c>
      <c r="I28" s="124">
        <v>1803</v>
      </c>
      <c r="J28" s="124">
        <v>2220</v>
      </c>
      <c r="K28" s="124">
        <v>883</v>
      </c>
      <c r="L28" s="124">
        <v>244</v>
      </c>
      <c r="M28" s="124">
        <v>8</v>
      </c>
      <c r="N28" s="125">
        <v>13800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30</v>
      </c>
      <c r="D29" s="120">
        <v>37</v>
      </c>
      <c r="E29" s="120">
        <v>26</v>
      </c>
      <c r="F29" s="120">
        <v>34</v>
      </c>
      <c r="G29" s="120">
        <v>38</v>
      </c>
      <c r="H29" s="120">
        <v>71</v>
      </c>
      <c r="I29" s="120">
        <v>116</v>
      </c>
      <c r="J29" s="120">
        <v>87</v>
      </c>
      <c r="K29" s="120">
        <v>43</v>
      </c>
      <c r="L29" s="120">
        <v>9</v>
      </c>
      <c r="M29" s="120">
        <v>0</v>
      </c>
      <c r="N29" s="121">
        <v>491</v>
      </c>
    </row>
    <row r="30" spans="1:14" s="50" customFormat="1" outlineLevel="1" x14ac:dyDescent="0.15">
      <c r="A30" s="176"/>
      <c r="B30" s="48" t="s">
        <v>14</v>
      </c>
      <c r="C30" s="122">
        <v>23</v>
      </c>
      <c r="D30" s="122">
        <v>33</v>
      </c>
      <c r="E30" s="122">
        <v>32</v>
      </c>
      <c r="F30" s="122">
        <v>37</v>
      </c>
      <c r="G30" s="122">
        <v>53</v>
      </c>
      <c r="H30" s="122">
        <v>72</v>
      </c>
      <c r="I30" s="122">
        <v>102</v>
      </c>
      <c r="J30" s="122">
        <v>102</v>
      </c>
      <c r="K30" s="122">
        <v>85</v>
      </c>
      <c r="L30" s="122">
        <v>42</v>
      </c>
      <c r="M30" s="122">
        <v>3</v>
      </c>
      <c r="N30" s="123">
        <v>584</v>
      </c>
    </row>
    <row r="31" spans="1:14" s="50" customFormat="1" outlineLevel="1" x14ac:dyDescent="0.15">
      <c r="A31" s="177"/>
      <c r="B31" s="49" t="s">
        <v>15</v>
      </c>
      <c r="C31" s="124">
        <v>53</v>
      </c>
      <c r="D31" s="124">
        <v>70</v>
      </c>
      <c r="E31" s="124">
        <v>58</v>
      </c>
      <c r="F31" s="124">
        <v>71</v>
      </c>
      <c r="G31" s="124">
        <v>91</v>
      </c>
      <c r="H31" s="124">
        <v>143</v>
      </c>
      <c r="I31" s="124">
        <v>218</v>
      </c>
      <c r="J31" s="124">
        <v>189</v>
      </c>
      <c r="K31" s="124">
        <v>128</v>
      </c>
      <c r="L31" s="124">
        <v>51</v>
      </c>
      <c r="M31" s="124">
        <v>3</v>
      </c>
      <c r="N31" s="125">
        <v>1075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46</v>
      </c>
      <c r="D32" s="120">
        <v>51</v>
      </c>
      <c r="E32" s="120">
        <v>46</v>
      </c>
      <c r="F32" s="120">
        <v>43</v>
      </c>
      <c r="G32" s="120">
        <v>56</v>
      </c>
      <c r="H32" s="120">
        <v>92</v>
      </c>
      <c r="I32" s="120">
        <v>102</v>
      </c>
      <c r="J32" s="120">
        <v>100</v>
      </c>
      <c r="K32" s="120">
        <v>46</v>
      </c>
      <c r="L32" s="120">
        <v>9</v>
      </c>
      <c r="M32" s="120">
        <v>0</v>
      </c>
      <c r="N32" s="121">
        <v>591</v>
      </c>
    </row>
    <row r="33" spans="1:14" s="50" customFormat="1" outlineLevel="1" x14ac:dyDescent="0.15">
      <c r="A33" s="176"/>
      <c r="B33" s="48" t="s">
        <v>14</v>
      </c>
      <c r="C33" s="122">
        <v>44</v>
      </c>
      <c r="D33" s="122">
        <v>53</v>
      </c>
      <c r="E33" s="122">
        <v>45</v>
      </c>
      <c r="F33" s="122">
        <v>56</v>
      </c>
      <c r="G33" s="122">
        <v>60</v>
      </c>
      <c r="H33" s="122">
        <v>109</v>
      </c>
      <c r="I33" s="122">
        <v>81</v>
      </c>
      <c r="J33" s="122">
        <v>109</v>
      </c>
      <c r="K33" s="122">
        <v>88</v>
      </c>
      <c r="L33" s="122">
        <v>24</v>
      </c>
      <c r="M33" s="122">
        <v>0</v>
      </c>
      <c r="N33" s="123">
        <v>669</v>
      </c>
    </row>
    <row r="34" spans="1:14" s="50" customFormat="1" outlineLevel="1" x14ac:dyDescent="0.15">
      <c r="A34" s="177"/>
      <c r="B34" s="49" t="s">
        <v>15</v>
      </c>
      <c r="C34" s="124">
        <v>90</v>
      </c>
      <c r="D34" s="124">
        <v>104</v>
      </c>
      <c r="E34" s="124">
        <v>91</v>
      </c>
      <c r="F34" s="124">
        <v>99</v>
      </c>
      <c r="G34" s="124">
        <v>116</v>
      </c>
      <c r="H34" s="124">
        <v>201</v>
      </c>
      <c r="I34" s="124">
        <v>183</v>
      </c>
      <c r="J34" s="124">
        <v>209</v>
      </c>
      <c r="K34" s="124">
        <v>134</v>
      </c>
      <c r="L34" s="124">
        <v>33</v>
      </c>
      <c r="M34" s="124">
        <v>0</v>
      </c>
      <c r="N34" s="125">
        <v>1260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725</v>
      </c>
      <c r="D35" s="114">
        <v>772</v>
      </c>
      <c r="E35" s="114">
        <v>674</v>
      </c>
      <c r="F35" s="114">
        <v>843</v>
      </c>
      <c r="G35" s="114">
        <v>962</v>
      </c>
      <c r="H35" s="114">
        <v>942</v>
      </c>
      <c r="I35" s="114">
        <v>1053</v>
      </c>
      <c r="J35" s="114">
        <v>1227</v>
      </c>
      <c r="K35" s="114">
        <v>461</v>
      </c>
      <c r="L35" s="114">
        <v>78</v>
      </c>
      <c r="M35" s="114">
        <v>1</v>
      </c>
      <c r="N35" s="115">
        <v>7738</v>
      </c>
    </row>
    <row r="36" spans="1:14" s="47" customFormat="1" ht="13.5" customHeight="1" x14ac:dyDescent="0.15">
      <c r="A36" s="182"/>
      <c r="B36" s="52" t="s">
        <v>14</v>
      </c>
      <c r="C36" s="116">
        <v>690</v>
      </c>
      <c r="D36" s="116">
        <v>638</v>
      </c>
      <c r="E36" s="116">
        <v>667</v>
      </c>
      <c r="F36" s="116">
        <v>889</v>
      </c>
      <c r="G36" s="116">
        <v>1020</v>
      </c>
      <c r="H36" s="116">
        <v>1007</v>
      </c>
      <c r="I36" s="116">
        <v>1151</v>
      </c>
      <c r="J36" s="116">
        <v>1391</v>
      </c>
      <c r="K36" s="116">
        <v>684</v>
      </c>
      <c r="L36" s="116">
        <v>250</v>
      </c>
      <c r="M36" s="116">
        <v>10</v>
      </c>
      <c r="N36" s="117">
        <v>8397</v>
      </c>
    </row>
    <row r="37" spans="1:14" s="47" customFormat="1" ht="13.5" customHeight="1" x14ac:dyDescent="0.15">
      <c r="A37" s="182"/>
      <c r="B37" s="53" t="s">
        <v>15</v>
      </c>
      <c r="C37" s="118">
        <v>1415</v>
      </c>
      <c r="D37" s="118">
        <v>1410</v>
      </c>
      <c r="E37" s="118">
        <v>1341</v>
      </c>
      <c r="F37" s="118">
        <v>1732</v>
      </c>
      <c r="G37" s="118">
        <v>1982</v>
      </c>
      <c r="H37" s="118">
        <v>1949</v>
      </c>
      <c r="I37" s="118">
        <v>2204</v>
      </c>
      <c r="J37" s="118">
        <v>2618</v>
      </c>
      <c r="K37" s="118">
        <v>1145</v>
      </c>
      <c r="L37" s="118">
        <v>328</v>
      </c>
      <c r="M37" s="118">
        <v>11</v>
      </c>
      <c r="N37" s="119">
        <v>16135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186</v>
      </c>
      <c r="D38" s="126">
        <v>228</v>
      </c>
      <c r="E38" s="126">
        <v>155</v>
      </c>
      <c r="F38" s="126">
        <v>213</v>
      </c>
      <c r="G38" s="126">
        <v>264</v>
      </c>
      <c r="H38" s="126">
        <v>290</v>
      </c>
      <c r="I38" s="126">
        <v>417</v>
      </c>
      <c r="J38" s="126">
        <v>354</v>
      </c>
      <c r="K38" s="126">
        <v>158</v>
      </c>
      <c r="L38" s="126">
        <v>25</v>
      </c>
      <c r="M38" s="126">
        <v>0</v>
      </c>
      <c r="N38" s="115">
        <v>2290</v>
      </c>
    </row>
    <row r="39" spans="1:14" s="47" customFormat="1" ht="13.5" customHeight="1" x14ac:dyDescent="0.15">
      <c r="A39" s="179"/>
      <c r="B39" s="52" t="s">
        <v>14</v>
      </c>
      <c r="C39" s="127">
        <v>179</v>
      </c>
      <c r="D39" s="127">
        <v>218</v>
      </c>
      <c r="E39" s="127">
        <v>161</v>
      </c>
      <c r="F39" s="127">
        <v>222</v>
      </c>
      <c r="G39" s="127">
        <v>258</v>
      </c>
      <c r="H39" s="127">
        <v>351</v>
      </c>
      <c r="I39" s="127">
        <v>436</v>
      </c>
      <c r="J39" s="127">
        <v>377</v>
      </c>
      <c r="K39" s="127">
        <v>320</v>
      </c>
      <c r="L39" s="127">
        <v>102</v>
      </c>
      <c r="M39" s="127">
        <v>7</v>
      </c>
      <c r="N39" s="117">
        <v>2631</v>
      </c>
    </row>
    <row r="40" spans="1:14" s="47" customFormat="1" ht="13.5" customHeight="1" x14ac:dyDescent="0.15">
      <c r="A40" s="180"/>
      <c r="B40" s="53" t="s">
        <v>15</v>
      </c>
      <c r="C40" s="128">
        <v>365</v>
      </c>
      <c r="D40" s="128">
        <v>446</v>
      </c>
      <c r="E40" s="128">
        <v>316</v>
      </c>
      <c r="F40" s="128">
        <v>435</v>
      </c>
      <c r="G40" s="128">
        <v>522</v>
      </c>
      <c r="H40" s="128">
        <v>641</v>
      </c>
      <c r="I40" s="128">
        <v>853</v>
      </c>
      <c r="J40" s="128">
        <v>731</v>
      </c>
      <c r="K40" s="128">
        <v>478</v>
      </c>
      <c r="L40" s="128">
        <v>127</v>
      </c>
      <c r="M40" s="128">
        <v>7</v>
      </c>
      <c r="N40" s="119">
        <v>4921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247</v>
      </c>
      <c r="D41" s="106">
        <v>236</v>
      </c>
      <c r="E41" s="106">
        <v>202</v>
      </c>
      <c r="F41" s="106">
        <v>253</v>
      </c>
      <c r="G41" s="106">
        <v>313</v>
      </c>
      <c r="H41" s="106">
        <v>348</v>
      </c>
      <c r="I41" s="106">
        <v>432</v>
      </c>
      <c r="J41" s="106">
        <v>378</v>
      </c>
      <c r="K41" s="106">
        <v>172</v>
      </c>
      <c r="L41" s="106">
        <v>30</v>
      </c>
      <c r="M41" s="106">
        <v>0</v>
      </c>
      <c r="N41" s="121">
        <v>2611</v>
      </c>
    </row>
    <row r="42" spans="1:14" s="50" customFormat="1" outlineLevel="1" x14ac:dyDescent="0.15">
      <c r="A42" s="176"/>
      <c r="B42" s="48" t="s">
        <v>14</v>
      </c>
      <c r="C42" s="112">
        <v>211</v>
      </c>
      <c r="D42" s="112">
        <v>242</v>
      </c>
      <c r="E42" s="112">
        <v>202</v>
      </c>
      <c r="F42" s="112">
        <v>244</v>
      </c>
      <c r="G42" s="112">
        <v>297</v>
      </c>
      <c r="H42" s="112">
        <v>349</v>
      </c>
      <c r="I42" s="112">
        <v>395</v>
      </c>
      <c r="J42" s="112">
        <v>432</v>
      </c>
      <c r="K42" s="112">
        <v>287</v>
      </c>
      <c r="L42" s="112">
        <v>120</v>
      </c>
      <c r="M42" s="112">
        <v>2</v>
      </c>
      <c r="N42" s="123">
        <v>2781</v>
      </c>
    </row>
    <row r="43" spans="1:14" s="50" customFormat="1" outlineLevel="1" x14ac:dyDescent="0.15">
      <c r="A43" s="177"/>
      <c r="B43" s="49" t="s">
        <v>15</v>
      </c>
      <c r="C43" s="129">
        <v>458</v>
      </c>
      <c r="D43" s="129">
        <v>478</v>
      </c>
      <c r="E43" s="129">
        <v>404</v>
      </c>
      <c r="F43" s="129">
        <v>497</v>
      </c>
      <c r="G43" s="129">
        <v>610</v>
      </c>
      <c r="H43" s="129">
        <v>697</v>
      </c>
      <c r="I43" s="129">
        <v>827</v>
      </c>
      <c r="J43" s="129">
        <v>810</v>
      </c>
      <c r="K43" s="129">
        <v>459</v>
      </c>
      <c r="L43" s="129">
        <v>150</v>
      </c>
      <c r="M43" s="129">
        <v>2</v>
      </c>
      <c r="N43" s="125">
        <v>5392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57</v>
      </c>
      <c r="D44" s="106">
        <v>56</v>
      </c>
      <c r="E44" s="106">
        <v>41</v>
      </c>
      <c r="F44" s="106">
        <v>76</v>
      </c>
      <c r="G44" s="106">
        <v>86</v>
      </c>
      <c r="H44" s="106">
        <v>110</v>
      </c>
      <c r="I44" s="106">
        <v>137</v>
      </c>
      <c r="J44" s="106">
        <v>125</v>
      </c>
      <c r="K44" s="106">
        <v>53</v>
      </c>
      <c r="L44" s="106">
        <v>15</v>
      </c>
      <c r="M44" s="106">
        <v>0</v>
      </c>
      <c r="N44" s="121">
        <v>756</v>
      </c>
    </row>
    <row r="45" spans="1:14" s="50" customFormat="1" outlineLevel="1" x14ac:dyDescent="0.15">
      <c r="A45" s="176"/>
      <c r="B45" s="48" t="s">
        <v>14</v>
      </c>
      <c r="C45" s="112">
        <v>48</v>
      </c>
      <c r="D45" s="112">
        <v>57</v>
      </c>
      <c r="E45" s="112">
        <v>50</v>
      </c>
      <c r="F45" s="112">
        <v>65</v>
      </c>
      <c r="G45" s="112">
        <v>76</v>
      </c>
      <c r="H45" s="112">
        <v>98</v>
      </c>
      <c r="I45" s="112">
        <v>158</v>
      </c>
      <c r="J45" s="112">
        <v>121</v>
      </c>
      <c r="K45" s="112">
        <v>105</v>
      </c>
      <c r="L45" s="112">
        <v>52</v>
      </c>
      <c r="M45" s="112">
        <v>1</v>
      </c>
      <c r="N45" s="123">
        <v>831</v>
      </c>
    </row>
    <row r="46" spans="1:14" s="50" customFormat="1" outlineLevel="1" x14ac:dyDescent="0.15">
      <c r="A46" s="177"/>
      <c r="B46" s="49" t="s">
        <v>15</v>
      </c>
      <c r="C46" s="129">
        <v>105</v>
      </c>
      <c r="D46" s="129">
        <v>113</v>
      </c>
      <c r="E46" s="129">
        <v>91</v>
      </c>
      <c r="F46" s="129">
        <v>141</v>
      </c>
      <c r="G46" s="129">
        <v>162</v>
      </c>
      <c r="H46" s="129">
        <v>208</v>
      </c>
      <c r="I46" s="129">
        <v>295</v>
      </c>
      <c r="J46" s="129">
        <v>246</v>
      </c>
      <c r="K46" s="129">
        <v>158</v>
      </c>
      <c r="L46" s="129">
        <v>67</v>
      </c>
      <c r="M46" s="129">
        <v>1</v>
      </c>
      <c r="N46" s="125">
        <v>1587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304</v>
      </c>
      <c r="D47" s="114">
        <v>292</v>
      </c>
      <c r="E47" s="114">
        <v>243</v>
      </c>
      <c r="F47" s="114">
        <v>329</v>
      </c>
      <c r="G47" s="114">
        <v>399</v>
      </c>
      <c r="H47" s="114">
        <v>458</v>
      </c>
      <c r="I47" s="114">
        <v>569</v>
      </c>
      <c r="J47" s="114">
        <v>503</v>
      </c>
      <c r="K47" s="114">
        <v>225</v>
      </c>
      <c r="L47" s="114">
        <v>45</v>
      </c>
      <c r="M47" s="114">
        <v>0</v>
      </c>
      <c r="N47" s="115">
        <v>3367</v>
      </c>
    </row>
    <row r="48" spans="1:14" s="47" customFormat="1" ht="13.5" customHeight="1" x14ac:dyDescent="0.15">
      <c r="A48" s="179"/>
      <c r="B48" s="52" t="s">
        <v>14</v>
      </c>
      <c r="C48" s="116">
        <v>259</v>
      </c>
      <c r="D48" s="116">
        <v>299</v>
      </c>
      <c r="E48" s="116">
        <v>252</v>
      </c>
      <c r="F48" s="116">
        <v>309</v>
      </c>
      <c r="G48" s="116">
        <v>373</v>
      </c>
      <c r="H48" s="116">
        <v>447</v>
      </c>
      <c r="I48" s="116">
        <v>553</v>
      </c>
      <c r="J48" s="116">
        <v>553</v>
      </c>
      <c r="K48" s="116">
        <v>392</v>
      </c>
      <c r="L48" s="116">
        <v>172</v>
      </c>
      <c r="M48" s="116">
        <v>3</v>
      </c>
      <c r="N48" s="117">
        <v>3612</v>
      </c>
    </row>
    <row r="49" spans="1:14" s="47" customFormat="1" ht="13.5" customHeight="1" x14ac:dyDescent="0.15">
      <c r="A49" s="180"/>
      <c r="B49" s="53" t="s">
        <v>15</v>
      </c>
      <c r="C49" s="118">
        <v>563</v>
      </c>
      <c r="D49" s="118">
        <v>591</v>
      </c>
      <c r="E49" s="118">
        <v>495</v>
      </c>
      <c r="F49" s="118">
        <v>638</v>
      </c>
      <c r="G49" s="118">
        <v>772</v>
      </c>
      <c r="H49" s="118">
        <v>905</v>
      </c>
      <c r="I49" s="118">
        <v>1122</v>
      </c>
      <c r="J49" s="118">
        <v>1056</v>
      </c>
      <c r="K49" s="118">
        <v>617</v>
      </c>
      <c r="L49" s="118">
        <v>217</v>
      </c>
      <c r="M49" s="118">
        <v>3</v>
      </c>
      <c r="N49" s="119">
        <v>6979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124</v>
      </c>
      <c r="D50" s="106">
        <v>149</v>
      </c>
      <c r="E50" s="106">
        <v>119</v>
      </c>
      <c r="F50" s="106">
        <v>137</v>
      </c>
      <c r="G50" s="106">
        <v>194</v>
      </c>
      <c r="H50" s="106">
        <v>198</v>
      </c>
      <c r="I50" s="106">
        <v>269</v>
      </c>
      <c r="J50" s="106">
        <v>260</v>
      </c>
      <c r="K50" s="106">
        <v>127</v>
      </c>
      <c r="L50" s="106">
        <v>24</v>
      </c>
      <c r="M50" s="106">
        <v>0</v>
      </c>
      <c r="N50" s="121">
        <v>1601</v>
      </c>
    </row>
    <row r="51" spans="1:14" s="50" customFormat="1" outlineLevel="1" x14ac:dyDescent="0.15">
      <c r="A51" s="176"/>
      <c r="B51" s="48" t="s">
        <v>14</v>
      </c>
      <c r="C51" s="108">
        <v>116</v>
      </c>
      <c r="D51" s="108">
        <v>133</v>
      </c>
      <c r="E51" s="108">
        <v>105</v>
      </c>
      <c r="F51" s="108">
        <v>135</v>
      </c>
      <c r="G51" s="108">
        <v>202</v>
      </c>
      <c r="H51" s="108">
        <v>215</v>
      </c>
      <c r="I51" s="108">
        <v>281</v>
      </c>
      <c r="J51" s="108">
        <v>287</v>
      </c>
      <c r="K51" s="108">
        <v>188</v>
      </c>
      <c r="L51" s="108">
        <v>91</v>
      </c>
      <c r="M51" s="108">
        <v>5</v>
      </c>
      <c r="N51" s="123">
        <v>1758</v>
      </c>
    </row>
    <row r="52" spans="1:14" s="50" customFormat="1" outlineLevel="1" x14ac:dyDescent="0.15">
      <c r="A52" s="177"/>
      <c r="B52" s="49" t="s">
        <v>15</v>
      </c>
      <c r="C52" s="110">
        <v>240</v>
      </c>
      <c r="D52" s="110">
        <v>282</v>
      </c>
      <c r="E52" s="110">
        <v>224</v>
      </c>
      <c r="F52" s="110">
        <v>272</v>
      </c>
      <c r="G52" s="110">
        <v>396</v>
      </c>
      <c r="H52" s="110">
        <v>413</v>
      </c>
      <c r="I52" s="110">
        <v>550</v>
      </c>
      <c r="J52" s="110">
        <v>547</v>
      </c>
      <c r="K52" s="110">
        <v>315</v>
      </c>
      <c r="L52" s="110">
        <v>115</v>
      </c>
      <c r="M52" s="110">
        <v>5</v>
      </c>
      <c r="N52" s="125">
        <v>3359</v>
      </c>
    </row>
    <row r="53" spans="1:14" s="50" customFormat="1" outlineLevel="1" x14ac:dyDescent="0.15">
      <c r="A53" s="175" t="s">
        <v>59</v>
      </c>
      <c r="B53" s="46" t="s">
        <v>13</v>
      </c>
      <c r="C53" s="106">
        <v>78</v>
      </c>
      <c r="D53" s="106">
        <v>98</v>
      </c>
      <c r="E53" s="106">
        <v>86</v>
      </c>
      <c r="F53" s="106">
        <v>90</v>
      </c>
      <c r="G53" s="106">
        <v>141</v>
      </c>
      <c r="H53" s="106">
        <v>135</v>
      </c>
      <c r="I53" s="106">
        <v>185</v>
      </c>
      <c r="J53" s="106">
        <v>156</v>
      </c>
      <c r="K53" s="106">
        <v>82</v>
      </c>
      <c r="L53" s="106">
        <v>20</v>
      </c>
      <c r="M53" s="106">
        <v>0</v>
      </c>
      <c r="N53" s="121">
        <v>1071</v>
      </c>
    </row>
    <row r="54" spans="1:14" s="50" customFormat="1" outlineLevel="1" x14ac:dyDescent="0.15">
      <c r="A54" s="176"/>
      <c r="B54" s="48" t="s">
        <v>14</v>
      </c>
      <c r="C54" s="108">
        <v>70</v>
      </c>
      <c r="D54" s="108">
        <v>88</v>
      </c>
      <c r="E54" s="108">
        <v>67</v>
      </c>
      <c r="F54" s="108">
        <v>105</v>
      </c>
      <c r="G54" s="108">
        <v>153</v>
      </c>
      <c r="H54" s="108">
        <v>143</v>
      </c>
      <c r="I54" s="108">
        <v>207</v>
      </c>
      <c r="J54" s="108">
        <v>178</v>
      </c>
      <c r="K54" s="108">
        <v>129</v>
      </c>
      <c r="L54" s="108">
        <v>72</v>
      </c>
      <c r="M54" s="108">
        <v>2</v>
      </c>
      <c r="N54" s="123">
        <v>1214</v>
      </c>
    </row>
    <row r="55" spans="1:14" s="50" customFormat="1" outlineLevel="1" x14ac:dyDescent="0.15">
      <c r="A55" s="177"/>
      <c r="B55" s="49" t="s">
        <v>15</v>
      </c>
      <c r="C55" s="110">
        <v>148</v>
      </c>
      <c r="D55" s="110">
        <v>186</v>
      </c>
      <c r="E55" s="110">
        <v>153</v>
      </c>
      <c r="F55" s="110">
        <v>195</v>
      </c>
      <c r="G55" s="110">
        <v>294</v>
      </c>
      <c r="H55" s="110">
        <v>278</v>
      </c>
      <c r="I55" s="110">
        <v>392</v>
      </c>
      <c r="J55" s="110">
        <v>334</v>
      </c>
      <c r="K55" s="110">
        <v>211</v>
      </c>
      <c r="L55" s="110">
        <v>92</v>
      </c>
      <c r="M55" s="110">
        <v>2</v>
      </c>
      <c r="N55" s="125">
        <v>2285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88</v>
      </c>
      <c r="D56" s="106">
        <v>111</v>
      </c>
      <c r="E56" s="106">
        <v>84</v>
      </c>
      <c r="F56" s="106">
        <v>109</v>
      </c>
      <c r="G56" s="106">
        <v>133</v>
      </c>
      <c r="H56" s="106">
        <v>167</v>
      </c>
      <c r="I56" s="106">
        <v>193</v>
      </c>
      <c r="J56" s="106">
        <v>152</v>
      </c>
      <c r="K56" s="106">
        <v>92</v>
      </c>
      <c r="L56" s="106">
        <v>17</v>
      </c>
      <c r="M56" s="106">
        <v>0</v>
      </c>
      <c r="N56" s="121">
        <v>1146</v>
      </c>
    </row>
    <row r="57" spans="1:14" s="50" customFormat="1" outlineLevel="1" x14ac:dyDescent="0.15">
      <c r="A57" s="176"/>
      <c r="B57" s="48" t="s">
        <v>14</v>
      </c>
      <c r="C57" s="108">
        <v>74</v>
      </c>
      <c r="D57" s="108">
        <v>105</v>
      </c>
      <c r="E57" s="108">
        <v>67</v>
      </c>
      <c r="F57" s="108">
        <v>112</v>
      </c>
      <c r="G57" s="108">
        <v>131</v>
      </c>
      <c r="H57" s="108">
        <v>137</v>
      </c>
      <c r="I57" s="108">
        <v>212</v>
      </c>
      <c r="J57" s="108">
        <v>174</v>
      </c>
      <c r="K57" s="108">
        <v>147</v>
      </c>
      <c r="L57" s="108">
        <v>47</v>
      </c>
      <c r="M57" s="108">
        <v>6</v>
      </c>
      <c r="N57" s="123">
        <v>1212</v>
      </c>
    </row>
    <row r="58" spans="1:14" s="50" customFormat="1" outlineLevel="1" x14ac:dyDescent="0.15">
      <c r="A58" s="177"/>
      <c r="B58" s="49" t="s">
        <v>15</v>
      </c>
      <c r="C58" s="110">
        <v>162</v>
      </c>
      <c r="D58" s="110">
        <v>216</v>
      </c>
      <c r="E58" s="110">
        <v>151</v>
      </c>
      <c r="F58" s="110">
        <v>221</v>
      </c>
      <c r="G58" s="110">
        <v>264</v>
      </c>
      <c r="H58" s="110">
        <v>304</v>
      </c>
      <c r="I58" s="110">
        <v>405</v>
      </c>
      <c r="J58" s="110">
        <v>326</v>
      </c>
      <c r="K58" s="110">
        <v>239</v>
      </c>
      <c r="L58" s="110">
        <v>64</v>
      </c>
      <c r="M58" s="110">
        <v>6</v>
      </c>
      <c r="N58" s="125">
        <v>2358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43</v>
      </c>
      <c r="D59" s="106">
        <v>72</v>
      </c>
      <c r="E59" s="106">
        <v>48</v>
      </c>
      <c r="F59" s="106">
        <v>55</v>
      </c>
      <c r="G59" s="106">
        <v>71</v>
      </c>
      <c r="H59" s="106">
        <v>115</v>
      </c>
      <c r="I59" s="106">
        <v>133</v>
      </c>
      <c r="J59" s="106">
        <v>121</v>
      </c>
      <c r="K59" s="106">
        <v>63</v>
      </c>
      <c r="L59" s="106">
        <v>14</v>
      </c>
      <c r="M59" s="106">
        <v>0</v>
      </c>
      <c r="N59" s="121">
        <v>735</v>
      </c>
    </row>
    <row r="60" spans="1:14" s="50" customFormat="1" outlineLevel="1" x14ac:dyDescent="0.15">
      <c r="A60" s="176"/>
      <c r="B60" s="48" t="s">
        <v>14</v>
      </c>
      <c r="C60" s="108">
        <v>35</v>
      </c>
      <c r="D60" s="108">
        <v>43</v>
      </c>
      <c r="E60" s="108">
        <v>56</v>
      </c>
      <c r="F60" s="108">
        <v>49</v>
      </c>
      <c r="G60" s="108">
        <v>75</v>
      </c>
      <c r="H60" s="108">
        <v>95</v>
      </c>
      <c r="I60" s="108">
        <v>112</v>
      </c>
      <c r="J60" s="108">
        <v>119</v>
      </c>
      <c r="K60" s="108">
        <v>104</v>
      </c>
      <c r="L60" s="108">
        <v>29</v>
      </c>
      <c r="M60" s="108">
        <v>1</v>
      </c>
      <c r="N60" s="123">
        <v>718</v>
      </c>
    </row>
    <row r="61" spans="1:14" s="50" customFormat="1" outlineLevel="1" x14ac:dyDescent="0.15">
      <c r="A61" s="177"/>
      <c r="B61" s="49" t="s">
        <v>15</v>
      </c>
      <c r="C61" s="110">
        <v>78</v>
      </c>
      <c r="D61" s="110">
        <v>115</v>
      </c>
      <c r="E61" s="110">
        <v>104</v>
      </c>
      <c r="F61" s="110">
        <v>104</v>
      </c>
      <c r="G61" s="110">
        <v>146</v>
      </c>
      <c r="H61" s="110">
        <v>210</v>
      </c>
      <c r="I61" s="110">
        <v>245</v>
      </c>
      <c r="J61" s="110">
        <v>240</v>
      </c>
      <c r="K61" s="110">
        <v>167</v>
      </c>
      <c r="L61" s="110">
        <v>43</v>
      </c>
      <c r="M61" s="110">
        <v>1</v>
      </c>
      <c r="N61" s="125">
        <v>1453</v>
      </c>
    </row>
    <row r="62" spans="1:14" x14ac:dyDescent="0.15">
      <c r="A62" s="178" t="s">
        <v>34</v>
      </c>
      <c r="B62" s="51" t="s">
        <v>13</v>
      </c>
      <c r="C62" s="114">
        <v>333</v>
      </c>
      <c r="D62" s="114">
        <v>430</v>
      </c>
      <c r="E62" s="114">
        <v>337</v>
      </c>
      <c r="F62" s="114">
        <v>391</v>
      </c>
      <c r="G62" s="114">
        <v>539</v>
      </c>
      <c r="H62" s="114">
        <v>615</v>
      </c>
      <c r="I62" s="114">
        <v>780</v>
      </c>
      <c r="J62" s="114">
        <v>689</v>
      </c>
      <c r="K62" s="114">
        <v>364</v>
      </c>
      <c r="L62" s="114">
        <v>75</v>
      </c>
      <c r="M62" s="114">
        <v>0</v>
      </c>
      <c r="N62" s="115">
        <v>4553</v>
      </c>
    </row>
    <row r="63" spans="1:14" x14ac:dyDescent="0.15">
      <c r="A63" s="179"/>
      <c r="B63" s="52" t="s">
        <v>14</v>
      </c>
      <c r="C63" s="116">
        <v>295</v>
      </c>
      <c r="D63" s="116">
        <v>369</v>
      </c>
      <c r="E63" s="116">
        <v>295</v>
      </c>
      <c r="F63" s="116">
        <v>401</v>
      </c>
      <c r="G63" s="116">
        <v>561</v>
      </c>
      <c r="H63" s="116">
        <v>590</v>
      </c>
      <c r="I63" s="116">
        <v>812</v>
      </c>
      <c r="J63" s="116">
        <v>758</v>
      </c>
      <c r="K63" s="116">
        <v>568</v>
      </c>
      <c r="L63" s="116">
        <v>239</v>
      </c>
      <c r="M63" s="116">
        <v>14</v>
      </c>
      <c r="N63" s="117">
        <v>4902</v>
      </c>
    </row>
    <row r="64" spans="1:14" x14ac:dyDescent="0.15">
      <c r="A64" s="180"/>
      <c r="B64" s="53" t="s">
        <v>15</v>
      </c>
      <c r="C64" s="118">
        <v>628</v>
      </c>
      <c r="D64" s="118">
        <v>799</v>
      </c>
      <c r="E64" s="118">
        <v>632</v>
      </c>
      <c r="F64" s="118">
        <v>792</v>
      </c>
      <c r="G64" s="118">
        <v>1100</v>
      </c>
      <c r="H64" s="118">
        <v>1205</v>
      </c>
      <c r="I64" s="118">
        <v>1592</v>
      </c>
      <c r="J64" s="118">
        <v>1447</v>
      </c>
      <c r="K64" s="118">
        <v>932</v>
      </c>
      <c r="L64" s="118">
        <v>314</v>
      </c>
      <c r="M64" s="118">
        <v>14</v>
      </c>
      <c r="N64" s="119">
        <v>9455</v>
      </c>
    </row>
    <row r="65" spans="1:14" x14ac:dyDescent="0.15">
      <c r="A65" s="178" t="s">
        <v>23</v>
      </c>
      <c r="B65" s="51" t="s">
        <v>13</v>
      </c>
      <c r="C65" s="126">
        <v>112</v>
      </c>
      <c r="D65" s="126">
        <v>170</v>
      </c>
      <c r="E65" s="126">
        <v>139</v>
      </c>
      <c r="F65" s="126">
        <v>152</v>
      </c>
      <c r="G65" s="126">
        <v>234</v>
      </c>
      <c r="H65" s="126">
        <v>295</v>
      </c>
      <c r="I65" s="126">
        <v>458</v>
      </c>
      <c r="J65" s="126">
        <v>341</v>
      </c>
      <c r="K65" s="126">
        <v>154</v>
      </c>
      <c r="L65" s="126">
        <v>37</v>
      </c>
      <c r="M65" s="126">
        <v>1</v>
      </c>
      <c r="N65" s="115">
        <v>2093</v>
      </c>
    </row>
    <row r="66" spans="1:14" x14ac:dyDescent="0.15">
      <c r="A66" s="179"/>
      <c r="B66" s="52" t="s">
        <v>14</v>
      </c>
      <c r="C66" s="127">
        <v>99</v>
      </c>
      <c r="D66" s="127">
        <v>154</v>
      </c>
      <c r="E66" s="127">
        <v>135</v>
      </c>
      <c r="F66" s="127">
        <v>163</v>
      </c>
      <c r="G66" s="127">
        <v>228</v>
      </c>
      <c r="H66" s="127">
        <v>340</v>
      </c>
      <c r="I66" s="127">
        <v>479</v>
      </c>
      <c r="J66" s="127">
        <v>412</v>
      </c>
      <c r="K66" s="127">
        <v>311</v>
      </c>
      <c r="L66" s="127">
        <v>169</v>
      </c>
      <c r="M66" s="127">
        <v>5</v>
      </c>
      <c r="N66" s="117">
        <v>2495</v>
      </c>
    </row>
    <row r="67" spans="1:14" x14ac:dyDescent="0.15">
      <c r="A67" s="180"/>
      <c r="B67" s="53" t="s">
        <v>15</v>
      </c>
      <c r="C67" s="128">
        <v>211</v>
      </c>
      <c r="D67" s="128">
        <v>324</v>
      </c>
      <c r="E67" s="128">
        <v>274</v>
      </c>
      <c r="F67" s="128">
        <v>315</v>
      </c>
      <c r="G67" s="128">
        <v>462</v>
      </c>
      <c r="H67" s="128">
        <v>635</v>
      </c>
      <c r="I67" s="128">
        <v>937</v>
      </c>
      <c r="J67" s="128">
        <v>753</v>
      </c>
      <c r="K67" s="128">
        <v>465</v>
      </c>
      <c r="L67" s="128">
        <v>206</v>
      </c>
      <c r="M67" s="128">
        <v>6</v>
      </c>
      <c r="N67" s="119">
        <v>4588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5689</v>
      </c>
      <c r="D68" s="55">
        <f t="shared" ref="D68:L68" si="0">SUM(D23,D35,D38,D47,D62,D65)</f>
        <v>6746</v>
      </c>
      <c r="E68" s="55">
        <f t="shared" si="0"/>
        <v>5464</v>
      </c>
      <c r="F68" s="55">
        <f t="shared" si="0"/>
        <v>6580</v>
      </c>
      <c r="G68" s="55">
        <f t="shared" si="0"/>
        <v>8473</v>
      </c>
      <c r="H68" s="55">
        <f t="shared" si="0"/>
        <v>8477</v>
      </c>
      <c r="I68" s="55">
        <f t="shared" si="0"/>
        <v>9024</v>
      </c>
      <c r="J68" s="55">
        <f t="shared" si="0"/>
        <v>8337</v>
      </c>
      <c r="K68" s="55">
        <f t="shared" si="0"/>
        <v>4043</v>
      </c>
      <c r="L68" s="55">
        <f t="shared" si="0"/>
        <v>731</v>
      </c>
      <c r="M68" s="55">
        <f>SUM(M23,M35,M38,M47,M62,M65)</f>
        <v>8</v>
      </c>
      <c r="N68" s="56">
        <f t="shared" ref="N68" si="1">SUM(C68:M68)</f>
        <v>63572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5393</v>
      </c>
      <c r="D69" s="58">
        <f t="shared" si="2"/>
        <v>6166</v>
      </c>
      <c r="E69" s="58">
        <f t="shared" si="2"/>
        <v>5254</v>
      </c>
      <c r="F69" s="58">
        <f t="shared" si="2"/>
        <v>6595</v>
      </c>
      <c r="G69" s="58">
        <f t="shared" si="2"/>
        <v>8669</v>
      </c>
      <c r="H69" s="58">
        <f t="shared" si="2"/>
        <v>9307</v>
      </c>
      <c r="I69" s="58">
        <f t="shared" si="2"/>
        <v>9532</v>
      </c>
      <c r="J69" s="58">
        <f t="shared" si="2"/>
        <v>9876</v>
      </c>
      <c r="K69" s="58">
        <f t="shared" si="2"/>
        <v>6574</v>
      </c>
      <c r="L69" s="58">
        <f t="shared" si="2"/>
        <v>2395</v>
      </c>
      <c r="M69" s="58">
        <f t="shared" si="2"/>
        <v>105</v>
      </c>
      <c r="N69" s="58">
        <f>SUM(C69:M69)</f>
        <v>69866</v>
      </c>
    </row>
    <row r="70" spans="1:14" x14ac:dyDescent="0.15">
      <c r="A70" s="172"/>
      <c r="B70" s="59" t="s">
        <v>15</v>
      </c>
      <c r="C70" s="60">
        <f>SUM(C68:C69)</f>
        <v>11082</v>
      </c>
      <c r="D70" s="60">
        <f t="shared" ref="D70:M70" si="3">SUM(D68:D69)</f>
        <v>12912</v>
      </c>
      <c r="E70" s="60">
        <f t="shared" si="3"/>
        <v>10718</v>
      </c>
      <c r="F70" s="60">
        <f t="shared" si="3"/>
        <v>13175</v>
      </c>
      <c r="G70" s="60">
        <f t="shared" si="3"/>
        <v>17142</v>
      </c>
      <c r="H70" s="60">
        <f t="shared" si="3"/>
        <v>17784</v>
      </c>
      <c r="I70" s="60">
        <f t="shared" si="3"/>
        <v>18556</v>
      </c>
      <c r="J70" s="60">
        <f t="shared" si="3"/>
        <v>18213</v>
      </c>
      <c r="K70" s="60">
        <f t="shared" si="3"/>
        <v>10617</v>
      </c>
      <c r="L70" s="60">
        <f t="shared" si="3"/>
        <v>3126</v>
      </c>
      <c r="M70" s="60">
        <f t="shared" si="3"/>
        <v>113</v>
      </c>
      <c r="N70" s="60">
        <f>SUM(C70:M70)</f>
        <v>133438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4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2557</v>
      </c>
      <c r="D2" s="106">
        <v>10354</v>
      </c>
      <c r="E2" s="106">
        <v>4412</v>
      </c>
      <c r="F2" s="106">
        <v>2016</v>
      </c>
      <c r="G2" s="121">
        <v>17323</v>
      </c>
      <c r="H2" s="130">
        <v>0.14760722738555676</v>
      </c>
      <c r="I2" s="130">
        <v>0.59770247647636088</v>
      </c>
      <c r="J2" s="130">
        <v>0.25469029613808231</v>
      </c>
      <c r="K2" s="130">
        <v>0.11637707094614097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2364</v>
      </c>
      <c r="D3" s="108">
        <v>10976</v>
      </c>
      <c r="E3" s="108">
        <v>6158</v>
      </c>
      <c r="F3" s="108">
        <v>3458</v>
      </c>
      <c r="G3" s="123">
        <v>19498</v>
      </c>
      <c r="H3" s="131">
        <v>0.12124320443122372</v>
      </c>
      <c r="I3" s="131">
        <v>0.56292953123397271</v>
      </c>
      <c r="J3" s="131">
        <v>0.31582726433480357</v>
      </c>
      <c r="K3" s="131">
        <v>0.17735152323315212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4921</v>
      </c>
      <c r="D4" s="110">
        <v>21330</v>
      </c>
      <c r="E4" s="110">
        <v>10570</v>
      </c>
      <c r="F4" s="110">
        <v>5474</v>
      </c>
      <c r="G4" s="125">
        <v>36821</v>
      </c>
      <c r="H4" s="132">
        <v>0.13364656038673584</v>
      </c>
      <c r="I4" s="132">
        <v>0.57928899269438638</v>
      </c>
      <c r="J4" s="132">
        <v>0.28706444691887784</v>
      </c>
      <c r="K4" s="132">
        <v>0.14866516390103474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730</v>
      </c>
      <c r="D5" s="106">
        <v>2877</v>
      </c>
      <c r="E5" s="106">
        <v>1004</v>
      </c>
      <c r="F5" s="106">
        <v>444</v>
      </c>
      <c r="G5" s="121">
        <v>4611</v>
      </c>
      <c r="H5" s="130">
        <v>0.15831706788115377</v>
      </c>
      <c r="I5" s="130">
        <v>0.62394274560832796</v>
      </c>
      <c r="J5" s="130">
        <v>0.21774018651051832</v>
      </c>
      <c r="K5" s="130">
        <v>9.6291476903057907E-2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747</v>
      </c>
      <c r="D6" s="108">
        <v>2823</v>
      </c>
      <c r="E6" s="108">
        <v>1370</v>
      </c>
      <c r="F6" s="108">
        <v>749</v>
      </c>
      <c r="G6" s="123">
        <v>4940</v>
      </c>
      <c r="H6" s="131">
        <v>0.15121457489878543</v>
      </c>
      <c r="I6" s="131">
        <v>0.5714574898785425</v>
      </c>
      <c r="J6" s="131">
        <v>0.27732793522267207</v>
      </c>
      <c r="K6" s="131">
        <v>0.15161943319838056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1477</v>
      </c>
      <c r="D7" s="110">
        <v>5700</v>
      </c>
      <c r="E7" s="110">
        <v>2374</v>
      </c>
      <c r="F7" s="110">
        <v>1193</v>
      </c>
      <c r="G7" s="125">
        <v>9551</v>
      </c>
      <c r="H7" s="132">
        <v>0.15464349282797613</v>
      </c>
      <c r="I7" s="132">
        <v>0.59679614700031414</v>
      </c>
      <c r="J7" s="132">
        <v>0.24856036017170977</v>
      </c>
      <c r="K7" s="132">
        <v>0.12490838655638153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355</v>
      </c>
      <c r="D8" s="106">
        <v>1518</v>
      </c>
      <c r="E8" s="106">
        <v>766</v>
      </c>
      <c r="F8" s="106">
        <v>348</v>
      </c>
      <c r="G8" s="121">
        <v>2639</v>
      </c>
      <c r="H8" s="130">
        <v>0.13452065176203107</v>
      </c>
      <c r="I8" s="130">
        <v>0.57521788556271314</v>
      </c>
      <c r="J8" s="130">
        <v>0.29026146267525577</v>
      </c>
      <c r="K8" s="130">
        <v>0.13186813186813187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325</v>
      </c>
      <c r="D9" s="108">
        <v>1464</v>
      </c>
      <c r="E9" s="108">
        <v>1008</v>
      </c>
      <c r="F9" s="108">
        <v>533</v>
      </c>
      <c r="G9" s="123">
        <v>2797</v>
      </c>
      <c r="H9" s="131">
        <v>0.11619592420450482</v>
      </c>
      <c r="I9" s="131">
        <v>0.52341794780121553</v>
      </c>
      <c r="J9" s="131">
        <v>0.3603861279942796</v>
      </c>
      <c r="K9" s="131">
        <v>0.19056131569538792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680</v>
      </c>
      <c r="D10" s="110">
        <v>2982</v>
      </c>
      <c r="E10" s="110">
        <v>1774</v>
      </c>
      <c r="F10" s="110">
        <v>881</v>
      </c>
      <c r="G10" s="125">
        <v>5436</v>
      </c>
      <c r="H10" s="132">
        <v>0.12509197939661515</v>
      </c>
      <c r="I10" s="132">
        <v>0.54856512141280356</v>
      </c>
      <c r="J10" s="132">
        <v>0.32634289919058129</v>
      </c>
      <c r="K10" s="132">
        <v>0.16206769683590877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160</v>
      </c>
      <c r="D11" s="106">
        <v>932</v>
      </c>
      <c r="E11" s="106">
        <v>678</v>
      </c>
      <c r="F11" s="106">
        <v>319</v>
      </c>
      <c r="G11" s="121">
        <v>1770</v>
      </c>
      <c r="H11" s="130">
        <v>9.03954802259887E-2</v>
      </c>
      <c r="I11" s="130">
        <v>0.52655367231638417</v>
      </c>
      <c r="J11" s="130">
        <v>0.38305084745762713</v>
      </c>
      <c r="K11" s="130">
        <v>0.18022598870056497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188</v>
      </c>
      <c r="D12" s="108">
        <v>954</v>
      </c>
      <c r="E12" s="108">
        <v>914</v>
      </c>
      <c r="F12" s="108">
        <v>583</v>
      </c>
      <c r="G12" s="123">
        <v>2056</v>
      </c>
      <c r="H12" s="131">
        <v>9.1439688715953302E-2</v>
      </c>
      <c r="I12" s="131">
        <v>0.46400778210116733</v>
      </c>
      <c r="J12" s="131">
        <v>0.44455252918287935</v>
      </c>
      <c r="K12" s="131">
        <v>0.28356031128404668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348</v>
      </c>
      <c r="D13" s="110">
        <v>1886</v>
      </c>
      <c r="E13" s="110">
        <v>1592</v>
      </c>
      <c r="F13" s="110">
        <v>902</v>
      </c>
      <c r="G13" s="125">
        <v>3826</v>
      </c>
      <c r="H13" s="132">
        <v>9.0956612650287511E-2</v>
      </c>
      <c r="I13" s="132">
        <v>0.49294302143230528</v>
      </c>
      <c r="J13" s="132">
        <v>0.41610036591740723</v>
      </c>
      <c r="K13" s="132">
        <v>0.23575535807631992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2312</v>
      </c>
      <c r="D14" s="106">
        <v>8280</v>
      </c>
      <c r="E14" s="106">
        <v>3227</v>
      </c>
      <c r="F14" s="106">
        <v>1672</v>
      </c>
      <c r="G14" s="121">
        <v>13819</v>
      </c>
      <c r="H14" s="130">
        <v>0.16730588320428397</v>
      </c>
      <c r="I14" s="130">
        <v>0.59917504884579198</v>
      </c>
      <c r="J14" s="130">
        <v>0.23351906794992403</v>
      </c>
      <c r="K14" s="130">
        <v>0.12099283595050293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2150</v>
      </c>
      <c r="D15" s="108">
        <v>8442</v>
      </c>
      <c r="E15" s="108">
        <v>4225</v>
      </c>
      <c r="F15" s="108">
        <v>2372</v>
      </c>
      <c r="G15" s="123">
        <v>14817</v>
      </c>
      <c r="H15" s="131">
        <v>0.14510359721941013</v>
      </c>
      <c r="I15" s="131">
        <v>0.56975096173314432</v>
      </c>
      <c r="J15" s="131">
        <v>0.28514544104744549</v>
      </c>
      <c r="K15" s="131">
        <v>0.16008638725787946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4462</v>
      </c>
      <c r="D16" s="110">
        <v>16722</v>
      </c>
      <c r="E16" s="110">
        <v>7452</v>
      </c>
      <c r="F16" s="110">
        <v>4044</v>
      </c>
      <c r="G16" s="125">
        <v>28636</v>
      </c>
      <c r="H16" s="132">
        <v>0.1558178516552591</v>
      </c>
      <c r="I16" s="132">
        <v>0.58395027238441122</v>
      </c>
      <c r="J16" s="132">
        <v>0.26023187596032965</v>
      </c>
      <c r="K16" s="132">
        <v>0.14122084089956699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82</v>
      </c>
      <c r="D17" s="106">
        <v>490</v>
      </c>
      <c r="E17" s="106">
        <v>355</v>
      </c>
      <c r="F17" s="106">
        <v>154</v>
      </c>
      <c r="G17" s="121">
        <v>927</v>
      </c>
      <c r="H17" s="130">
        <v>8.8457389428263214E-2</v>
      </c>
      <c r="I17" s="130">
        <v>0.52858683926645089</v>
      </c>
      <c r="J17" s="130">
        <v>0.38295577130528585</v>
      </c>
      <c r="K17" s="130">
        <v>0.16612729234088458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73</v>
      </c>
      <c r="D18" s="108">
        <v>458</v>
      </c>
      <c r="E18" s="108">
        <v>474</v>
      </c>
      <c r="F18" s="108">
        <v>286</v>
      </c>
      <c r="G18" s="123">
        <v>1005</v>
      </c>
      <c r="H18" s="131">
        <v>7.2636815920398015E-2</v>
      </c>
      <c r="I18" s="131">
        <v>0.45572139303482589</v>
      </c>
      <c r="J18" s="131">
        <v>0.4716417910447761</v>
      </c>
      <c r="K18" s="131">
        <v>0.28457711442786071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155</v>
      </c>
      <c r="D19" s="110">
        <v>948</v>
      </c>
      <c r="E19" s="110">
        <v>829</v>
      </c>
      <c r="F19" s="110">
        <v>440</v>
      </c>
      <c r="G19" s="125">
        <v>1932</v>
      </c>
      <c r="H19" s="132">
        <v>8.0227743271221535E-2</v>
      </c>
      <c r="I19" s="132">
        <v>0.49068322981366458</v>
      </c>
      <c r="J19" s="132">
        <v>0.42908902691511386</v>
      </c>
      <c r="K19" s="132">
        <v>0.2277432712215321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297</v>
      </c>
      <c r="D20" s="106">
        <v>1290</v>
      </c>
      <c r="E20" s="106">
        <v>855</v>
      </c>
      <c r="F20" s="106">
        <v>375</v>
      </c>
      <c r="G20" s="121">
        <v>2442</v>
      </c>
      <c r="H20" s="130">
        <v>0.12162162162162163</v>
      </c>
      <c r="I20" s="130">
        <v>0.52825552825552824</v>
      </c>
      <c r="J20" s="130">
        <v>0.3501228501228501</v>
      </c>
      <c r="K20" s="130">
        <v>0.15356265356265356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291</v>
      </c>
      <c r="D21" s="112">
        <v>1328</v>
      </c>
      <c r="E21" s="112">
        <v>1097</v>
      </c>
      <c r="F21" s="112">
        <v>628</v>
      </c>
      <c r="G21" s="123">
        <v>2716</v>
      </c>
      <c r="H21" s="131">
        <v>0.10714285714285714</v>
      </c>
      <c r="I21" s="131">
        <v>0.4889543446244477</v>
      </c>
      <c r="J21" s="131">
        <v>0.40390279823269515</v>
      </c>
      <c r="K21" s="131">
        <v>0.23122238586156113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588</v>
      </c>
      <c r="D22" s="110">
        <v>2618</v>
      </c>
      <c r="E22" s="110">
        <v>1952</v>
      </c>
      <c r="F22" s="110">
        <v>1003</v>
      </c>
      <c r="G22" s="125">
        <v>5158</v>
      </c>
      <c r="H22" s="132">
        <v>0.113997673516867</v>
      </c>
      <c r="I22" s="132">
        <v>0.50756107018224117</v>
      </c>
      <c r="J22" s="132">
        <v>0.37844125630089182</v>
      </c>
      <c r="K22" s="132">
        <v>0.19445521519968981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6493</v>
      </c>
      <c r="D23" s="114">
        <v>25741</v>
      </c>
      <c r="E23" s="114">
        <v>11297</v>
      </c>
      <c r="F23" s="114">
        <v>5328</v>
      </c>
      <c r="G23" s="115">
        <v>43531</v>
      </c>
      <c r="H23" s="133">
        <v>0.14915807125956215</v>
      </c>
      <c r="I23" s="133">
        <v>0.59132572189933608</v>
      </c>
      <c r="J23" s="133">
        <v>0.25951620684110177</v>
      </c>
      <c r="K23" s="133">
        <v>0.12239553421699478</v>
      </c>
      <c r="L23" s="61">
        <v>1</v>
      </c>
    </row>
    <row r="24" spans="1:12" x14ac:dyDescent="0.15">
      <c r="A24" s="179"/>
      <c r="B24" s="52" t="s">
        <v>14</v>
      </c>
      <c r="C24" s="116">
        <v>6138</v>
      </c>
      <c r="D24" s="116">
        <v>26445</v>
      </c>
      <c r="E24" s="116">
        <v>15246</v>
      </c>
      <c r="F24" s="116">
        <v>8609</v>
      </c>
      <c r="G24" s="117">
        <v>47829</v>
      </c>
      <c r="H24" s="134">
        <v>0.12833218340337452</v>
      </c>
      <c r="I24" s="134">
        <v>0.55290723201405001</v>
      </c>
      <c r="J24" s="134">
        <v>0.31876058458257545</v>
      </c>
      <c r="K24" s="134">
        <v>0.17999540028016475</v>
      </c>
      <c r="L24" s="61">
        <v>1</v>
      </c>
    </row>
    <row r="25" spans="1:12" x14ac:dyDescent="0.15">
      <c r="A25" s="180"/>
      <c r="B25" s="53" t="s">
        <v>15</v>
      </c>
      <c r="C25" s="118">
        <v>12631</v>
      </c>
      <c r="D25" s="118">
        <v>52186</v>
      </c>
      <c r="E25" s="118">
        <v>26543</v>
      </c>
      <c r="F25" s="118">
        <v>13937</v>
      </c>
      <c r="G25" s="119">
        <v>91360</v>
      </c>
      <c r="H25" s="135">
        <v>0.13825525394045535</v>
      </c>
      <c r="I25" s="135">
        <v>0.57121278458844138</v>
      </c>
      <c r="J25" s="135">
        <v>0.29053196147110333</v>
      </c>
      <c r="K25" s="135">
        <v>0.15255035026269703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972</v>
      </c>
      <c r="D26" s="120">
        <v>3742</v>
      </c>
      <c r="E26" s="120">
        <v>1942</v>
      </c>
      <c r="F26" s="120">
        <v>837</v>
      </c>
      <c r="G26" s="115">
        <v>6656</v>
      </c>
      <c r="H26" s="130">
        <v>0.14603365384615385</v>
      </c>
      <c r="I26" s="130">
        <v>0.56219951923076927</v>
      </c>
      <c r="J26" s="130">
        <v>0.29176682692307693</v>
      </c>
      <c r="K26" s="130">
        <v>0.12575120192307693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891</v>
      </c>
      <c r="D27" s="122">
        <v>3826</v>
      </c>
      <c r="E27" s="122">
        <v>2427</v>
      </c>
      <c r="F27" s="122">
        <v>1144</v>
      </c>
      <c r="G27" s="117">
        <v>7144</v>
      </c>
      <c r="H27" s="131">
        <v>0.12472004479283315</v>
      </c>
      <c r="I27" s="131">
        <v>0.53555431131019038</v>
      </c>
      <c r="J27" s="131">
        <v>0.33972564389697646</v>
      </c>
      <c r="K27" s="131">
        <v>0.16013437849944009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1863</v>
      </c>
      <c r="D28" s="124">
        <v>7568</v>
      </c>
      <c r="E28" s="124">
        <v>4369</v>
      </c>
      <c r="F28" s="124">
        <v>1981</v>
      </c>
      <c r="G28" s="119">
        <v>13800</v>
      </c>
      <c r="H28" s="132">
        <v>0.13500000000000001</v>
      </c>
      <c r="I28" s="132">
        <v>0.54840579710144932</v>
      </c>
      <c r="J28" s="132">
        <v>0.31659420289855073</v>
      </c>
      <c r="K28" s="132">
        <v>0.14355072463768115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50</v>
      </c>
      <c r="D29" s="120">
        <v>231</v>
      </c>
      <c r="E29" s="120">
        <v>210</v>
      </c>
      <c r="F29" s="120">
        <v>88</v>
      </c>
      <c r="G29" s="115">
        <v>491</v>
      </c>
      <c r="H29" s="130">
        <v>0.10183299389002037</v>
      </c>
      <c r="I29" s="130">
        <v>0.47046843177189407</v>
      </c>
      <c r="J29" s="130">
        <v>0.42769857433808556</v>
      </c>
      <c r="K29" s="130">
        <v>0.17922606924643583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35</v>
      </c>
      <c r="D30" s="122">
        <v>271</v>
      </c>
      <c r="E30" s="122">
        <v>278</v>
      </c>
      <c r="F30" s="122">
        <v>167</v>
      </c>
      <c r="G30" s="117">
        <v>584</v>
      </c>
      <c r="H30" s="131">
        <v>5.9931506849315065E-2</v>
      </c>
      <c r="I30" s="131">
        <v>0.46404109589041098</v>
      </c>
      <c r="J30" s="131">
        <v>0.47602739726027399</v>
      </c>
      <c r="K30" s="131">
        <v>0.28595890410958902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85</v>
      </c>
      <c r="D31" s="124">
        <v>502</v>
      </c>
      <c r="E31" s="124">
        <v>488</v>
      </c>
      <c r="F31" s="124">
        <v>255</v>
      </c>
      <c r="G31" s="119">
        <v>1075</v>
      </c>
      <c r="H31" s="132">
        <v>7.9069767441860464E-2</v>
      </c>
      <c r="I31" s="132">
        <v>0.46697674418604651</v>
      </c>
      <c r="J31" s="132">
        <v>0.45395348837209304</v>
      </c>
      <c r="K31" s="132">
        <v>0.23720930232558141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78</v>
      </c>
      <c r="D32" s="120">
        <v>309</v>
      </c>
      <c r="E32" s="120">
        <v>204</v>
      </c>
      <c r="F32" s="120">
        <v>93</v>
      </c>
      <c r="G32" s="115">
        <v>591</v>
      </c>
      <c r="H32" s="130">
        <v>0.13197969543147209</v>
      </c>
      <c r="I32" s="130">
        <v>0.52284263959390864</v>
      </c>
      <c r="J32" s="130">
        <v>0.34517766497461927</v>
      </c>
      <c r="K32" s="130">
        <v>0.15736040609137056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66</v>
      </c>
      <c r="D33" s="122">
        <v>345</v>
      </c>
      <c r="E33" s="122">
        <v>258</v>
      </c>
      <c r="F33" s="122">
        <v>161</v>
      </c>
      <c r="G33" s="117">
        <v>669</v>
      </c>
      <c r="H33" s="131">
        <v>9.8654708520179366E-2</v>
      </c>
      <c r="I33" s="131">
        <v>0.51569506726457404</v>
      </c>
      <c r="J33" s="131">
        <v>0.38565022421524664</v>
      </c>
      <c r="K33" s="131">
        <v>0.24065769805680121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144</v>
      </c>
      <c r="D34" s="124">
        <v>654</v>
      </c>
      <c r="E34" s="124">
        <v>462</v>
      </c>
      <c r="F34" s="124">
        <v>254</v>
      </c>
      <c r="G34" s="119">
        <v>1260</v>
      </c>
      <c r="H34" s="132">
        <v>0.11428571428571428</v>
      </c>
      <c r="I34" s="132">
        <v>0.51904761904761909</v>
      </c>
      <c r="J34" s="132">
        <v>0.36666666666666664</v>
      </c>
      <c r="K34" s="132">
        <v>0.20158730158730159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1100</v>
      </c>
      <c r="D35" s="114">
        <v>4282</v>
      </c>
      <c r="E35" s="114">
        <v>2356</v>
      </c>
      <c r="F35" s="114">
        <v>1018</v>
      </c>
      <c r="G35" s="115">
        <v>7738</v>
      </c>
      <c r="H35" s="133">
        <v>0.14215559576117859</v>
      </c>
      <c r="I35" s="133">
        <v>0.55337296459033347</v>
      </c>
      <c r="J35" s="133">
        <v>0.304471439648488</v>
      </c>
      <c r="K35" s="133">
        <v>0.13155854225898164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992</v>
      </c>
      <c r="D36" s="116">
        <v>4442</v>
      </c>
      <c r="E36" s="116">
        <v>2963</v>
      </c>
      <c r="F36" s="116">
        <v>1472</v>
      </c>
      <c r="G36" s="117">
        <v>8397</v>
      </c>
      <c r="H36" s="134">
        <v>0.11813743003453614</v>
      </c>
      <c r="I36" s="134">
        <v>0.52899845182803384</v>
      </c>
      <c r="J36" s="134">
        <v>0.35286411813743002</v>
      </c>
      <c r="K36" s="134">
        <v>0.17530070263189235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2092</v>
      </c>
      <c r="D37" s="118">
        <v>8724</v>
      </c>
      <c r="E37" s="118">
        <v>5319</v>
      </c>
      <c r="F37" s="118">
        <v>2490</v>
      </c>
      <c r="G37" s="119">
        <v>16135</v>
      </c>
      <c r="H37" s="135">
        <v>0.12965602726991013</v>
      </c>
      <c r="I37" s="135">
        <v>0.54068794546017973</v>
      </c>
      <c r="J37" s="135">
        <v>0.32965602726991011</v>
      </c>
      <c r="K37" s="135">
        <v>0.15432290052680508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299</v>
      </c>
      <c r="D38" s="126">
        <v>1251</v>
      </c>
      <c r="E38" s="126">
        <v>740</v>
      </c>
      <c r="F38" s="126">
        <v>323</v>
      </c>
      <c r="G38" s="136">
        <v>2290</v>
      </c>
      <c r="H38" s="133">
        <v>0.13056768558951964</v>
      </c>
      <c r="I38" s="133">
        <v>0.54628820960698687</v>
      </c>
      <c r="J38" s="133">
        <v>0.32314410480349343</v>
      </c>
      <c r="K38" s="133">
        <v>0.14104803493449783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282</v>
      </c>
      <c r="D39" s="127">
        <v>1321</v>
      </c>
      <c r="E39" s="127">
        <v>1028</v>
      </c>
      <c r="F39" s="127">
        <v>586</v>
      </c>
      <c r="G39" s="117">
        <v>2631</v>
      </c>
      <c r="H39" s="134">
        <v>0.10718358038768529</v>
      </c>
      <c r="I39" s="134">
        <v>0.50209045990117829</v>
      </c>
      <c r="J39" s="134">
        <v>0.39072595971113644</v>
      </c>
      <c r="K39" s="134">
        <v>0.22272900038008361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581</v>
      </c>
      <c r="D40" s="128">
        <v>2572</v>
      </c>
      <c r="E40" s="128">
        <v>1768</v>
      </c>
      <c r="F40" s="128">
        <v>909</v>
      </c>
      <c r="G40" s="137">
        <v>4921</v>
      </c>
      <c r="H40" s="135">
        <v>0.11806543385490754</v>
      </c>
      <c r="I40" s="135">
        <v>0.52265799634220689</v>
      </c>
      <c r="J40" s="135">
        <v>0.35927656980288558</v>
      </c>
      <c r="K40" s="135">
        <v>0.18471855313960578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364</v>
      </c>
      <c r="D41" s="138">
        <v>1440</v>
      </c>
      <c r="E41" s="138">
        <v>807</v>
      </c>
      <c r="F41" s="138">
        <v>321</v>
      </c>
      <c r="G41" s="121">
        <v>2611</v>
      </c>
      <c r="H41" s="130">
        <v>0.13941018766756033</v>
      </c>
      <c r="I41" s="130">
        <v>0.55151283033320564</v>
      </c>
      <c r="J41" s="130">
        <v>0.309076981999234</v>
      </c>
      <c r="K41" s="130">
        <v>0.12294140176177709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328</v>
      </c>
      <c r="D42" s="139">
        <v>1398</v>
      </c>
      <c r="E42" s="139">
        <v>1055</v>
      </c>
      <c r="F42" s="139">
        <v>580</v>
      </c>
      <c r="G42" s="123">
        <v>2781</v>
      </c>
      <c r="H42" s="131">
        <v>0.11794318590435095</v>
      </c>
      <c r="I42" s="131">
        <v>0.50269687162891041</v>
      </c>
      <c r="J42" s="131">
        <v>0.3793599424667386</v>
      </c>
      <c r="K42" s="131">
        <v>0.20855807263574253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692</v>
      </c>
      <c r="D43" s="140">
        <v>2838</v>
      </c>
      <c r="E43" s="140">
        <v>1862</v>
      </c>
      <c r="F43" s="140">
        <v>901</v>
      </c>
      <c r="G43" s="125">
        <v>5392</v>
      </c>
      <c r="H43" s="132">
        <v>0.12833827893175073</v>
      </c>
      <c r="I43" s="132">
        <v>0.5263353115727003</v>
      </c>
      <c r="J43" s="132">
        <v>0.34532640949554894</v>
      </c>
      <c r="K43" s="132">
        <v>0.16709940652818991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86</v>
      </c>
      <c r="D44" s="138">
        <v>405</v>
      </c>
      <c r="E44" s="138">
        <v>265</v>
      </c>
      <c r="F44" s="138">
        <v>112</v>
      </c>
      <c r="G44" s="121">
        <v>756</v>
      </c>
      <c r="H44" s="130">
        <v>0.11375661375661375</v>
      </c>
      <c r="I44" s="130">
        <v>0.5357142857142857</v>
      </c>
      <c r="J44" s="130">
        <v>0.35052910052910052</v>
      </c>
      <c r="K44" s="130">
        <v>0.14814814814814814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72</v>
      </c>
      <c r="D45" s="139">
        <v>395</v>
      </c>
      <c r="E45" s="139">
        <v>364</v>
      </c>
      <c r="F45" s="139">
        <v>210</v>
      </c>
      <c r="G45" s="123">
        <v>831</v>
      </c>
      <c r="H45" s="131">
        <v>8.6642599277978335E-2</v>
      </c>
      <c r="I45" s="131">
        <v>0.47533092659446452</v>
      </c>
      <c r="J45" s="131">
        <v>0.43802647412755719</v>
      </c>
      <c r="K45" s="131">
        <v>0.25270758122743681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158</v>
      </c>
      <c r="D46" s="140">
        <v>800</v>
      </c>
      <c r="E46" s="140">
        <v>629</v>
      </c>
      <c r="F46" s="140">
        <v>322</v>
      </c>
      <c r="G46" s="125">
        <v>1587</v>
      </c>
      <c r="H46" s="132">
        <v>9.9558916194076877E-2</v>
      </c>
      <c r="I46" s="132">
        <v>0.50409577819785756</v>
      </c>
      <c r="J46" s="132">
        <v>0.39634530560806552</v>
      </c>
      <c r="K46" s="132">
        <v>0.20289855072463769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450</v>
      </c>
      <c r="D47" s="141">
        <v>1845</v>
      </c>
      <c r="E47" s="141">
        <v>1072</v>
      </c>
      <c r="F47" s="141">
        <v>433</v>
      </c>
      <c r="G47" s="142">
        <v>3367</v>
      </c>
      <c r="H47" s="133">
        <v>0.13365013365013365</v>
      </c>
      <c r="I47" s="133">
        <v>0.54796554796554797</v>
      </c>
      <c r="J47" s="133">
        <v>0.31838431838431841</v>
      </c>
      <c r="K47" s="133">
        <v>0.1286011286011286</v>
      </c>
      <c r="L47" s="61">
        <v>1</v>
      </c>
    </row>
    <row r="48" spans="1:12" x14ac:dyDescent="0.15">
      <c r="A48" s="179"/>
      <c r="B48" s="52" t="s">
        <v>14</v>
      </c>
      <c r="C48" s="143">
        <v>400</v>
      </c>
      <c r="D48" s="143">
        <v>1793</v>
      </c>
      <c r="E48" s="143">
        <v>1419</v>
      </c>
      <c r="F48" s="143">
        <v>790</v>
      </c>
      <c r="G48" s="144">
        <v>3612</v>
      </c>
      <c r="H48" s="134">
        <v>0.11074197120708748</v>
      </c>
      <c r="I48" s="134">
        <v>0.49640088593576964</v>
      </c>
      <c r="J48" s="134">
        <v>0.39285714285714285</v>
      </c>
      <c r="K48" s="134">
        <v>0.21871539313399779</v>
      </c>
      <c r="L48" s="61">
        <v>1</v>
      </c>
    </row>
    <row r="49" spans="1:12" x14ac:dyDescent="0.15">
      <c r="A49" s="180"/>
      <c r="B49" s="53" t="s">
        <v>15</v>
      </c>
      <c r="C49" s="145">
        <v>850</v>
      </c>
      <c r="D49" s="145">
        <v>3638</v>
      </c>
      <c r="E49" s="145">
        <v>2491</v>
      </c>
      <c r="F49" s="145">
        <v>1223</v>
      </c>
      <c r="G49" s="146">
        <v>6979</v>
      </c>
      <c r="H49" s="135">
        <v>0.12179395328843674</v>
      </c>
      <c r="I49" s="135">
        <v>0.52127812007450924</v>
      </c>
      <c r="J49" s="135">
        <v>0.35692792663705403</v>
      </c>
      <c r="K49" s="135">
        <v>0.17524000573148016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200</v>
      </c>
      <c r="D50" s="106">
        <v>838</v>
      </c>
      <c r="E50" s="106">
        <v>563</v>
      </c>
      <c r="F50" s="106">
        <v>245</v>
      </c>
      <c r="G50" s="121">
        <v>1601</v>
      </c>
      <c r="H50" s="130">
        <v>0.12492192379762648</v>
      </c>
      <c r="I50" s="130">
        <v>0.52342286071205502</v>
      </c>
      <c r="J50" s="130">
        <v>0.35165521549031853</v>
      </c>
      <c r="K50" s="130">
        <v>0.15302935665209244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188</v>
      </c>
      <c r="D51" s="108">
        <v>870</v>
      </c>
      <c r="E51" s="108">
        <v>700</v>
      </c>
      <c r="F51" s="108">
        <v>402</v>
      </c>
      <c r="G51" s="123">
        <v>1758</v>
      </c>
      <c r="H51" s="131">
        <v>0.10693970420932879</v>
      </c>
      <c r="I51" s="131">
        <v>0.4948805460750853</v>
      </c>
      <c r="J51" s="131">
        <v>0.3981797497155859</v>
      </c>
      <c r="K51" s="131">
        <v>0.22866894197952217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388</v>
      </c>
      <c r="D52" s="110">
        <v>1708</v>
      </c>
      <c r="E52" s="110">
        <v>1263</v>
      </c>
      <c r="F52" s="110">
        <v>647</v>
      </c>
      <c r="G52" s="125">
        <v>3359</v>
      </c>
      <c r="H52" s="132">
        <v>0.11551056862161357</v>
      </c>
      <c r="I52" s="132">
        <v>0.50848466805596904</v>
      </c>
      <c r="J52" s="132">
        <v>0.37600476332241739</v>
      </c>
      <c r="K52" s="132">
        <v>0.1926168502530515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137</v>
      </c>
      <c r="D53" s="106">
        <v>581</v>
      </c>
      <c r="E53" s="106">
        <v>353</v>
      </c>
      <c r="F53" s="106">
        <v>169</v>
      </c>
      <c r="G53" s="121">
        <v>1071</v>
      </c>
      <c r="H53" s="130">
        <v>0.12791783380018673</v>
      </c>
      <c r="I53" s="130">
        <v>0.54248366013071891</v>
      </c>
      <c r="J53" s="130">
        <v>0.3295985060690943</v>
      </c>
      <c r="K53" s="130">
        <v>0.15779645191409897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120</v>
      </c>
      <c r="D54" s="108">
        <v>614</v>
      </c>
      <c r="E54" s="108">
        <v>480</v>
      </c>
      <c r="F54" s="108">
        <v>279</v>
      </c>
      <c r="G54" s="123">
        <v>1214</v>
      </c>
      <c r="H54" s="131">
        <v>9.8846787479406922E-2</v>
      </c>
      <c r="I54" s="131">
        <v>0.50576606260296542</v>
      </c>
      <c r="J54" s="131">
        <v>0.39538714991762769</v>
      </c>
      <c r="K54" s="131">
        <v>0.2298187808896211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257</v>
      </c>
      <c r="D55" s="110">
        <v>1195</v>
      </c>
      <c r="E55" s="110">
        <v>833</v>
      </c>
      <c r="F55" s="110">
        <v>448</v>
      </c>
      <c r="G55" s="125">
        <v>2285</v>
      </c>
      <c r="H55" s="132">
        <v>0.112472647702407</v>
      </c>
      <c r="I55" s="132">
        <v>0.52297592997811815</v>
      </c>
      <c r="J55" s="132">
        <v>0.36455142231947485</v>
      </c>
      <c r="K55" s="132">
        <v>0.19606126914660832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141</v>
      </c>
      <c r="D56" s="106">
        <v>646</v>
      </c>
      <c r="E56" s="106">
        <v>359</v>
      </c>
      <c r="F56" s="106">
        <v>165</v>
      </c>
      <c r="G56" s="121">
        <v>1146</v>
      </c>
      <c r="H56" s="130">
        <v>0.12303664921465969</v>
      </c>
      <c r="I56" s="130">
        <v>0.56369982547993014</v>
      </c>
      <c r="J56" s="130">
        <v>0.31326352530541013</v>
      </c>
      <c r="K56" s="130">
        <v>0.14397905759162305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129</v>
      </c>
      <c r="D57" s="108">
        <v>616</v>
      </c>
      <c r="E57" s="108">
        <v>467</v>
      </c>
      <c r="F57" s="108">
        <v>265</v>
      </c>
      <c r="G57" s="123">
        <v>1212</v>
      </c>
      <c r="H57" s="131">
        <v>0.10643564356435643</v>
      </c>
      <c r="I57" s="131">
        <v>0.5082508250825083</v>
      </c>
      <c r="J57" s="131">
        <v>0.38531353135313534</v>
      </c>
      <c r="K57" s="131">
        <v>0.21864686468646866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270</v>
      </c>
      <c r="D58" s="110">
        <v>1262</v>
      </c>
      <c r="E58" s="110">
        <v>826</v>
      </c>
      <c r="F58" s="110">
        <v>430</v>
      </c>
      <c r="G58" s="125">
        <v>2358</v>
      </c>
      <c r="H58" s="132">
        <v>0.11450381679389313</v>
      </c>
      <c r="I58" s="132">
        <v>0.5351993214588634</v>
      </c>
      <c r="J58" s="132">
        <v>0.35029686174724345</v>
      </c>
      <c r="K58" s="132">
        <v>0.1823579304495335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79</v>
      </c>
      <c r="D59" s="106">
        <v>388</v>
      </c>
      <c r="E59" s="106">
        <v>268</v>
      </c>
      <c r="F59" s="106">
        <v>126</v>
      </c>
      <c r="G59" s="121">
        <v>735</v>
      </c>
      <c r="H59" s="130">
        <v>0.10748299319727891</v>
      </c>
      <c r="I59" s="130">
        <v>0.527891156462585</v>
      </c>
      <c r="J59" s="130">
        <v>0.36462585034013606</v>
      </c>
      <c r="K59" s="130">
        <v>0.17142857142857143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60</v>
      </c>
      <c r="D60" s="108">
        <v>342</v>
      </c>
      <c r="E60" s="108">
        <v>316</v>
      </c>
      <c r="F60" s="108">
        <v>187</v>
      </c>
      <c r="G60" s="123">
        <v>718</v>
      </c>
      <c r="H60" s="131">
        <v>8.3565459610027856E-2</v>
      </c>
      <c r="I60" s="131">
        <v>0.4763231197771588</v>
      </c>
      <c r="J60" s="131">
        <v>0.44011142061281339</v>
      </c>
      <c r="K60" s="131">
        <v>0.26044568245125349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139</v>
      </c>
      <c r="D61" s="110">
        <v>730</v>
      </c>
      <c r="E61" s="110">
        <v>584</v>
      </c>
      <c r="F61" s="110">
        <v>313</v>
      </c>
      <c r="G61" s="125">
        <v>1453</v>
      </c>
      <c r="H61" s="132">
        <v>9.5664143152099104E-2</v>
      </c>
      <c r="I61" s="132">
        <v>0.50240880935994492</v>
      </c>
      <c r="J61" s="132">
        <v>0.40192704748795594</v>
      </c>
      <c r="K61" s="132">
        <v>0.21541637990364762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557</v>
      </c>
      <c r="D62" s="114">
        <v>2453</v>
      </c>
      <c r="E62" s="114">
        <v>1543</v>
      </c>
      <c r="F62" s="114">
        <v>705</v>
      </c>
      <c r="G62" s="115">
        <v>4553</v>
      </c>
      <c r="H62" s="133">
        <v>0.12233692071161871</v>
      </c>
      <c r="I62" s="133">
        <v>0.53876564902262247</v>
      </c>
      <c r="J62" s="133">
        <v>0.33889743026575886</v>
      </c>
      <c r="K62" s="133">
        <v>0.15484296068526246</v>
      </c>
      <c r="L62" s="61">
        <v>1</v>
      </c>
    </row>
    <row r="63" spans="1:12" x14ac:dyDescent="0.15">
      <c r="A63" s="179"/>
      <c r="B63" s="52" t="s">
        <v>14</v>
      </c>
      <c r="C63" s="116">
        <v>497</v>
      </c>
      <c r="D63" s="116">
        <v>2442</v>
      </c>
      <c r="E63" s="116">
        <v>1963</v>
      </c>
      <c r="F63" s="116">
        <v>1133</v>
      </c>
      <c r="G63" s="117">
        <v>4902</v>
      </c>
      <c r="H63" s="134">
        <v>0.10138718890248878</v>
      </c>
      <c r="I63" s="134">
        <v>0.49816401468788252</v>
      </c>
      <c r="J63" s="134">
        <v>0.40044879640962872</v>
      </c>
      <c r="K63" s="134">
        <v>0.23113015095879233</v>
      </c>
      <c r="L63" s="61">
        <v>1</v>
      </c>
    </row>
    <row r="64" spans="1:12" x14ac:dyDescent="0.15">
      <c r="A64" s="180"/>
      <c r="B64" s="53" t="s">
        <v>15</v>
      </c>
      <c r="C64" s="118">
        <v>1054</v>
      </c>
      <c r="D64" s="118">
        <v>4895</v>
      </c>
      <c r="E64" s="118">
        <v>3506</v>
      </c>
      <c r="F64" s="118">
        <v>1838</v>
      </c>
      <c r="G64" s="119">
        <v>9455</v>
      </c>
      <c r="H64" s="135">
        <v>0.11147540983606558</v>
      </c>
      <c r="I64" s="135">
        <v>0.5177154944473823</v>
      </c>
      <c r="J64" s="135">
        <v>0.37080909571655207</v>
      </c>
      <c r="K64" s="135">
        <v>0.19439450026441035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199</v>
      </c>
      <c r="D65" s="126">
        <v>1127</v>
      </c>
      <c r="E65" s="126">
        <v>767</v>
      </c>
      <c r="F65" s="126">
        <v>327</v>
      </c>
      <c r="G65" s="147">
        <v>2093</v>
      </c>
      <c r="H65" s="133">
        <v>9.5078834209268992E-2</v>
      </c>
      <c r="I65" s="133">
        <v>0.53846153846153844</v>
      </c>
      <c r="J65" s="133">
        <v>0.36645962732919257</v>
      </c>
      <c r="K65" s="133">
        <v>0.15623506927854755</v>
      </c>
      <c r="L65" s="61">
        <v>1</v>
      </c>
    </row>
    <row r="66" spans="1:12" x14ac:dyDescent="0.15">
      <c r="A66" s="179"/>
      <c r="B66" s="52" t="s">
        <v>14</v>
      </c>
      <c r="C66" s="127">
        <v>172</v>
      </c>
      <c r="D66" s="127">
        <v>1184</v>
      </c>
      <c r="E66" s="127">
        <v>1139</v>
      </c>
      <c r="F66" s="127">
        <v>642</v>
      </c>
      <c r="G66" s="116">
        <v>2495</v>
      </c>
      <c r="H66" s="134">
        <v>6.8937875751503008E-2</v>
      </c>
      <c r="I66" s="134">
        <v>0.47454909819639279</v>
      </c>
      <c r="J66" s="134">
        <v>0.4565130260521042</v>
      </c>
      <c r="K66" s="134">
        <v>0.25731462925851706</v>
      </c>
      <c r="L66" s="61">
        <v>1</v>
      </c>
    </row>
    <row r="67" spans="1:12" x14ac:dyDescent="0.15">
      <c r="A67" s="180"/>
      <c r="B67" s="53" t="s">
        <v>15</v>
      </c>
      <c r="C67" s="128">
        <v>371</v>
      </c>
      <c r="D67" s="128">
        <v>2311</v>
      </c>
      <c r="E67" s="128">
        <v>1906</v>
      </c>
      <c r="F67" s="128">
        <v>969</v>
      </c>
      <c r="G67" s="148">
        <v>4588</v>
      </c>
      <c r="H67" s="135">
        <v>8.0863121185701825E-2</v>
      </c>
      <c r="I67" s="135">
        <v>0.50370531822144726</v>
      </c>
      <c r="J67" s="135">
        <v>0.41543156059285091</v>
      </c>
      <c r="K67" s="135">
        <v>0.21120313862249346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9098</v>
      </c>
      <c r="D68" s="62">
        <f t="shared" ref="C68:F69" si="0">SUM(D23,D35,D38,D47,D62,D65)</f>
        <v>36699</v>
      </c>
      <c r="E68" s="62">
        <f t="shared" si="0"/>
        <v>17775</v>
      </c>
      <c r="F68" s="62">
        <f t="shared" si="0"/>
        <v>8134</v>
      </c>
      <c r="G68" s="62">
        <f>SUM(C68:E68)</f>
        <v>63572</v>
      </c>
      <c r="H68" s="63">
        <f t="shared" ref="H68:H70" si="1">C68/$G68</f>
        <v>0.14311332032970489</v>
      </c>
      <c r="I68" s="63">
        <f>D68/$G68</f>
        <v>0.57728245139369538</v>
      </c>
      <c r="J68" s="63">
        <f t="shared" ref="J68:K70" si="2">E68/$G68</f>
        <v>0.27960422827659975</v>
      </c>
      <c r="K68" s="63">
        <f t="shared" si="2"/>
        <v>0.12794941169068144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8481</v>
      </c>
      <c r="D69" s="58">
        <f t="shared" si="0"/>
        <v>37627</v>
      </c>
      <c r="E69" s="58">
        <f t="shared" si="0"/>
        <v>23758</v>
      </c>
      <c r="F69" s="58">
        <f t="shared" si="0"/>
        <v>13232</v>
      </c>
      <c r="G69" s="58">
        <f>SUM(C69:E69)</f>
        <v>69866</v>
      </c>
      <c r="H69" s="64">
        <f t="shared" si="1"/>
        <v>0.12138951707554461</v>
      </c>
      <c r="I69" s="64">
        <f>D69/$G69</f>
        <v>0.53855952823977327</v>
      </c>
      <c r="J69" s="64">
        <f t="shared" si="2"/>
        <v>0.34005095468468211</v>
      </c>
      <c r="K69" s="64">
        <f t="shared" si="2"/>
        <v>0.1893911201442762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17579</v>
      </c>
      <c r="D70" s="60">
        <f>SUM(D68:D69)</f>
        <v>74326</v>
      </c>
      <c r="E70" s="60">
        <f>SUM(E68:E69)</f>
        <v>41533</v>
      </c>
      <c r="F70" s="60">
        <f>SUM(F68:F69)</f>
        <v>21366</v>
      </c>
      <c r="G70" s="60">
        <f t="shared" ref="G70" si="4">SUM(C70:E70)</f>
        <v>133438</v>
      </c>
      <c r="H70" s="65">
        <f t="shared" si="1"/>
        <v>0.13173908481841753</v>
      </c>
      <c r="I70" s="65">
        <f>D70/$G70</f>
        <v>0.55700774891710003</v>
      </c>
      <c r="J70" s="65">
        <f t="shared" si="2"/>
        <v>0.31125316626448241</v>
      </c>
      <c r="K70" s="65">
        <f t="shared" si="2"/>
        <v>0.16011930634451954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&amp;R令和5年2月1日現在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zoomScale="96" zoomScaleNormal="96" zoomScaleSheetLayoutView="75" workbookViewId="0">
      <pane ySplit="1" topLeftCell="A44" activePane="bottomLeft" state="frozen"/>
      <selection pane="bottomLeft" activeCell="Y2" sqref="Y2:Y70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753</v>
      </c>
      <c r="D2" s="106">
        <v>836</v>
      </c>
      <c r="E2" s="106">
        <v>968</v>
      </c>
      <c r="F2" s="106">
        <v>966</v>
      </c>
      <c r="G2" s="106">
        <v>763</v>
      </c>
      <c r="H2" s="106">
        <v>799</v>
      </c>
      <c r="I2" s="106">
        <v>859</v>
      </c>
      <c r="J2" s="106">
        <v>1029</v>
      </c>
      <c r="K2" s="106">
        <v>1099</v>
      </c>
      <c r="L2" s="106">
        <v>1311</v>
      </c>
      <c r="M2" s="106">
        <v>1255</v>
      </c>
      <c r="N2" s="106">
        <v>1102</v>
      </c>
      <c r="O2" s="106">
        <v>1171</v>
      </c>
      <c r="P2" s="106">
        <v>1195</v>
      </c>
      <c r="Q2" s="106">
        <v>1201</v>
      </c>
      <c r="R2" s="106">
        <v>826</v>
      </c>
      <c r="S2" s="106">
        <v>610</v>
      </c>
      <c r="T2" s="106">
        <v>389</v>
      </c>
      <c r="U2" s="106">
        <v>153</v>
      </c>
      <c r="V2" s="106">
        <v>35</v>
      </c>
      <c r="W2" s="106">
        <v>3</v>
      </c>
      <c r="X2" s="115">
        <v>4412</v>
      </c>
      <c r="Y2" s="149">
        <v>17323</v>
      </c>
      <c r="Z2" s="131">
        <v>0.14760722738555676</v>
      </c>
      <c r="AA2" s="150">
        <v>0.59770247647636088</v>
      </c>
      <c r="AB2" s="150">
        <v>0.25469029613808231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657</v>
      </c>
      <c r="D3" s="108">
        <v>841</v>
      </c>
      <c r="E3" s="108">
        <v>866</v>
      </c>
      <c r="F3" s="108">
        <v>834</v>
      </c>
      <c r="G3" s="108">
        <v>769</v>
      </c>
      <c r="H3" s="108">
        <v>808</v>
      </c>
      <c r="I3" s="108">
        <v>876</v>
      </c>
      <c r="J3" s="108">
        <v>1078</v>
      </c>
      <c r="K3" s="108">
        <v>1205</v>
      </c>
      <c r="L3" s="108">
        <v>1367</v>
      </c>
      <c r="M3" s="108">
        <v>1409</v>
      </c>
      <c r="N3" s="108">
        <v>1340</v>
      </c>
      <c r="O3" s="108">
        <v>1290</v>
      </c>
      <c r="P3" s="108">
        <v>1235</v>
      </c>
      <c r="Q3" s="108">
        <v>1465</v>
      </c>
      <c r="R3" s="108">
        <v>1098</v>
      </c>
      <c r="S3" s="108">
        <v>954</v>
      </c>
      <c r="T3" s="108">
        <v>768</v>
      </c>
      <c r="U3" s="108">
        <v>439</v>
      </c>
      <c r="V3" s="108">
        <v>170</v>
      </c>
      <c r="W3" s="108">
        <v>29</v>
      </c>
      <c r="X3" s="117">
        <v>6158</v>
      </c>
      <c r="Y3" s="152">
        <v>19498</v>
      </c>
      <c r="Z3" s="131">
        <v>0.12124320443122372</v>
      </c>
      <c r="AA3" s="131">
        <v>0.56292953123397271</v>
      </c>
      <c r="AB3" s="131">
        <v>0.31582726433480357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1410</v>
      </c>
      <c r="D4" s="110">
        <v>1677</v>
      </c>
      <c r="E4" s="110">
        <v>1834</v>
      </c>
      <c r="F4" s="110">
        <v>1800</v>
      </c>
      <c r="G4" s="110">
        <v>1532</v>
      </c>
      <c r="H4" s="110">
        <v>1607</v>
      </c>
      <c r="I4" s="110">
        <v>1735</v>
      </c>
      <c r="J4" s="110">
        <v>2107</v>
      </c>
      <c r="K4" s="110">
        <v>2304</v>
      </c>
      <c r="L4" s="110">
        <v>2678</v>
      </c>
      <c r="M4" s="110">
        <v>2664</v>
      </c>
      <c r="N4" s="110">
        <v>2442</v>
      </c>
      <c r="O4" s="110">
        <v>2461</v>
      </c>
      <c r="P4" s="110">
        <v>2430</v>
      </c>
      <c r="Q4" s="110">
        <v>2666</v>
      </c>
      <c r="R4" s="110">
        <v>1924</v>
      </c>
      <c r="S4" s="110">
        <v>1564</v>
      </c>
      <c r="T4" s="110">
        <v>1157</v>
      </c>
      <c r="U4" s="110">
        <v>592</v>
      </c>
      <c r="V4" s="110">
        <v>205</v>
      </c>
      <c r="W4" s="110">
        <v>32</v>
      </c>
      <c r="X4" s="119">
        <v>10570</v>
      </c>
      <c r="Y4" s="154">
        <v>36821</v>
      </c>
      <c r="Z4" s="131">
        <v>0.13364656038673584</v>
      </c>
      <c r="AA4" s="131">
        <v>0.57928899269438638</v>
      </c>
      <c r="AB4" s="131">
        <v>0.28706444691887784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195</v>
      </c>
      <c r="D5" s="120">
        <v>232</v>
      </c>
      <c r="E5" s="120">
        <v>303</v>
      </c>
      <c r="F5" s="120">
        <v>304</v>
      </c>
      <c r="G5" s="120">
        <v>248</v>
      </c>
      <c r="H5" s="120">
        <v>210</v>
      </c>
      <c r="I5" s="120">
        <v>248</v>
      </c>
      <c r="J5" s="120">
        <v>268</v>
      </c>
      <c r="K5" s="120">
        <v>336</v>
      </c>
      <c r="L5" s="120">
        <v>342</v>
      </c>
      <c r="M5" s="120">
        <v>373</v>
      </c>
      <c r="N5" s="120">
        <v>268</v>
      </c>
      <c r="O5" s="120">
        <v>280</v>
      </c>
      <c r="P5" s="120">
        <v>289</v>
      </c>
      <c r="Q5" s="120">
        <v>271</v>
      </c>
      <c r="R5" s="120">
        <v>184</v>
      </c>
      <c r="S5" s="120">
        <v>142</v>
      </c>
      <c r="T5" s="120">
        <v>87</v>
      </c>
      <c r="U5" s="120">
        <v>23</v>
      </c>
      <c r="V5" s="120">
        <v>8</v>
      </c>
      <c r="W5" s="120">
        <v>0</v>
      </c>
      <c r="X5" s="114">
        <v>1004</v>
      </c>
      <c r="Y5" s="149">
        <v>4611</v>
      </c>
      <c r="Z5" s="150">
        <v>0.15831706788115377</v>
      </c>
      <c r="AA5" s="150">
        <v>0.62394274560832796</v>
      </c>
      <c r="AB5" s="150">
        <v>0.21774018651051832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196</v>
      </c>
      <c r="D6" s="122">
        <v>257</v>
      </c>
      <c r="E6" s="122">
        <v>294</v>
      </c>
      <c r="F6" s="122">
        <v>282</v>
      </c>
      <c r="G6" s="122">
        <v>246</v>
      </c>
      <c r="H6" s="122">
        <v>215</v>
      </c>
      <c r="I6" s="122">
        <v>216</v>
      </c>
      <c r="J6" s="122">
        <v>267</v>
      </c>
      <c r="K6" s="122">
        <v>324</v>
      </c>
      <c r="L6" s="122">
        <v>342</v>
      </c>
      <c r="M6" s="122">
        <v>384</v>
      </c>
      <c r="N6" s="122">
        <v>262</v>
      </c>
      <c r="O6" s="122">
        <v>285</v>
      </c>
      <c r="P6" s="122">
        <v>290</v>
      </c>
      <c r="Q6" s="122">
        <v>331</v>
      </c>
      <c r="R6" s="122">
        <v>258</v>
      </c>
      <c r="S6" s="122">
        <v>231</v>
      </c>
      <c r="T6" s="122">
        <v>141</v>
      </c>
      <c r="U6" s="122">
        <v>86</v>
      </c>
      <c r="V6" s="122">
        <v>27</v>
      </c>
      <c r="W6" s="122">
        <v>6</v>
      </c>
      <c r="X6" s="116">
        <v>1370</v>
      </c>
      <c r="Y6" s="152">
        <v>4940</v>
      </c>
      <c r="Z6" s="131">
        <v>0.15121457489878543</v>
      </c>
      <c r="AA6" s="131">
        <v>0.5714574898785425</v>
      </c>
      <c r="AB6" s="131">
        <v>0.27732793522267207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391</v>
      </c>
      <c r="D7" s="124">
        <v>489</v>
      </c>
      <c r="E7" s="124">
        <v>597</v>
      </c>
      <c r="F7" s="124">
        <v>586</v>
      </c>
      <c r="G7" s="124">
        <v>494</v>
      </c>
      <c r="H7" s="124">
        <v>425</v>
      </c>
      <c r="I7" s="124">
        <v>464</v>
      </c>
      <c r="J7" s="124">
        <v>535</v>
      </c>
      <c r="K7" s="124">
        <v>660</v>
      </c>
      <c r="L7" s="124">
        <v>684</v>
      </c>
      <c r="M7" s="124">
        <v>757</v>
      </c>
      <c r="N7" s="124">
        <v>530</v>
      </c>
      <c r="O7" s="124">
        <v>565</v>
      </c>
      <c r="P7" s="124">
        <v>579</v>
      </c>
      <c r="Q7" s="124">
        <v>602</v>
      </c>
      <c r="R7" s="124">
        <v>442</v>
      </c>
      <c r="S7" s="124">
        <v>373</v>
      </c>
      <c r="T7" s="124">
        <v>228</v>
      </c>
      <c r="U7" s="124">
        <v>109</v>
      </c>
      <c r="V7" s="124">
        <v>35</v>
      </c>
      <c r="W7" s="124">
        <v>6</v>
      </c>
      <c r="X7" s="118">
        <v>2374</v>
      </c>
      <c r="Y7" s="154">
        <v>9551</v>
      </c>
      <c r="Z7" s="131">
        <v>0.15464349282797613</v>
      </c>
      <c r="AA7" s="131">
        <v>0.59679614700031414</v>
      </c>
      <c r="AB7" s="131">
        <v>0.24856036017170977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95</v>
      </c>
      <c r="D8" s="120">
        <v>124</v>
      </c>
      <c r="E8" s="120">
        <v>136</v>
      </c>
      <c r="F8" s="120">
        <v>121</v>
      </c>
      <c r="G8" s="120">
        <v>93</v>
      </c>
      <c r="H8" s="120">
        <v>116</v>
      </c>
      <c r="I8" s="120">
        <v>141</v>
      </c>
      <c r="J8" s="120">
        <v>140</v>
      </c>
      <c r="K8" s="120">
        <v>189</v>
      </c>
      <c r="L8" s="120">
        <v>202</v>
      </c>
      <c r="M8" s="120">
        <v>156</v>
      </c>
      <c r="N8" s="120">
        <v>161</v>
      </c>
      <c r="O8" s="120">
        <v>199</v>
      </c>
      <c r="P8" s="120">
        <v>194</v>
      </c>
      <c r="Q8" s="120">
        <v>224</v>
      </c>
      <c r="R8" s="120">
        <v>157</v>
      </c>
      <c r="S8" s="120">
        <v>103</v>
      </c>
      <c r="T8" s="120">
        <v>60</v>
      </c>
      <c r="U8" s="120">
        <v>24</v>
      </c>
      <c r="V8" s="120">
        <v>4</v>
      </c>
      <c r="W8" s="120">
        <v>0</v>
      </c>
      <c r="X8" s="114">
        <v>766</v>
      </c>
      <c r="Y8" s="149">
        <v>2639</v>
      </c>
      <c r="Z8" s="150">
        <v>0.13452065176203107</v>
      </c>
      <c r="AA8" s="150">
        <v>0.57521788556271314</v>
      </c>
      <c r="AB8" s="150">
        <v>0.29026146267525577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99</v>
      </c>
      <c r="D9" s="122">
        <v>126</v>
      </c>
      <c r="E9" s="122">
        <v>100</v>
      </c>
      <c r="F9" s="122">
        <v>118</v>
      </c>
      <c r="G9" s="122">
        <v>108</v>
      </c>
      <c r="H9" s="122">
        <v>98</v>
      </c>
      <c r="I9" s="122">
        <v>123</v>
      </c>
      <c r="J9" s="122">
        <v>127</v>
      </c>
      <c r="K9" s="122">
        <v>172</v>
      </c>
      <c r="L9" s="122">
        <v>182</v>
      </c>
      <c r="M9" s="122">
        <v>162</v>
      </c>
      <c r="N9" s="122">
        <v>189</v>
      </c>
      <c r="O9" s="122">
        <v>185</v>
      </c>
      <c r="P9" s="122">
        <v>199</v>
      </c>
      <c r="Q9" s="122">
        <v>276</v>
      </c>
      <c r="R9" s="122">
        <v>158</v>
      </c>
      <c r="S9" s="122">
        <v>149</v>
      </c>
      <c r="T9" s="122">
        <v>119</v>
      </c>
      <c r="U9" s="122">
        <v>75</v>
      </c>
      <c r="V9" s="122">
        <v>31</v>
      </c>
      <c r="W9" s="122">
        <v>1</v>
      </c>
      <c r="X9" s="116">
        <v>1008</v>
      </c>
      <c r="Y9" s="152">
        <v>2797</v>
      </c>
      <c r="Z9" s="131">
        <v>0.11619592420450482</v>
      </c>
      <c r="AA9" s="131">
        <v>0.52341794780121553</v>
      </c>
      <c r="AB9" s="131">
        <v>0.3603861279942796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194</v>
      </c>
      <c r="D10" s="124">
        <v>250</v>
      </c>
      <c r="E10" s="124">
        <v>236</v>
      </c>
      <c r="F10" s="124">
        <v>239</v>
      </c>
      <c r="G10" s="124">
        <v>201</v>
      </c>
      <c r="H10" s="124">
        <v>214</v>
      </c>
      <c r="I10" s="124">
        <v>264</v>
      </c>
      <c r="J10" s="124">
        <v>267</v>
      </c>
      <c r="K10" s="124">
        <v>361</v>
      </c>
      <c r="L10" s="124">
        <v>384</v>
      </c>
      <c r="M10" s="124">
        <v>318</v>
      </c>
      <c r="N10" s="124">
        <v>350</v>
      </c>
      <c r="O10" s="124">
        <v>384</v>
      </c>
      <c r="P10" s="124">
        <v>393</v>
      </c>
      <c r="Q10" s="124">
        <v>500</v>
      </c>
      <c r="R10" s="124">
        <v>315</v>
      </c>
      <c r="S10" s="124">
        <v>252</v>
      </c>
      <c r="T10" s="124">
        <v>179</v>
      </c>
      <c r="U10" s="124">
        <v>99</v>
      </c>
      <c r="V10" s="124">
        <v>35</v>
      </c>
      <c r="W10" s="124">
        <v>1</v>
      </c>
      <c r="X10" s="118">
        <v>1774</v>
      </c>
      <c r="Y10" s="154">
        <v>5436</v>
      </c>
      <c r="Z10" s="131">
        <v>0.12509197939661515</v>
      </c>
      <c r="AA10" s="131">
        <v>0.54856512141280356</v>
      </c>
      <c r="AB10" s="131">
        <v>0.32634289919058129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56</v>
      </c>
      <c r="E11" s="120">
        <v>72</v>
      </c>
      <c r="F11" s="120">
        <v>65</v>
      </c>
      <c r="G11" s="120">
        <v>64</v>
      </c>
      <c r="H11" s="120">
        <v>47</v>
      </c>
      <c r="I11" s="120">
        <v>51</v>
      </c>
      <c r="J11" s="120">
        <v>92</v>
      </c>
      <c r="K11" s="120">
        <v>103</v>
      </c>
      <c r="L11" s="120">
        <v>77</v>
      </c>
      <c r="M11" s="120">
        <v>133</v>
      </c>
      <c r="N11" s="120">
        <v>146</v>
      </c>
      <c r="O11" s="120">
        <v>154</v>
      </c>
      <c r="P11" s="120">
        <v>166</v>
      </c>
      <c r="Q11" s="120">
        <v>193</v>
      </c>
      <c r="R11" s="120">
        <v>120</v>
      </c>
      <c r="S11" s="120">
        <v>80</v>
      </c>
      <c r="T11" s="120">
        <v>75</v>
      </c>
      <c r="U11" s="120">
        <v>29</v>
      </c>
      <c r="V11" s="120">
        <v>13</v>
      </c>
      <c r="W11" s="120">
        <v>2</v>
      </c>
      <c r="X11" s="114">
        <v>678</v>
      </c>
      <c r="Y11" s="149">
        <v>1770</v>
      </c>
      <c r="Z11" s="150">
        <v>9.03954802259887E-2</v>
      </c>
      <c r="AA11" s="150">
        <v>0.52655367231638417</v>
      </c>
      <c r="AB11" s="150">
        <v>0.38305084745762713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37</v>
      </c>
      <c r="D12" s="122">
        <v>75</v>
      </c>
      <c r="E12" s="122">
        <v>76</v>
      </c>
      <c r="F12" s="122">
        <v>70</v>
      </c>
      <c r="G12" s="122">
        <v>71</v>
      </c>
      <c r="H12" s="122">
        <v>59</v>
      </c>
      <c r="I12" s="122">
        <v>55</v>
      </c>
      <c r="J12" s="122">
        <v>76</v>
      </c>
      <c r="K12" s="122">
        <v>77</v>
      </c>
      <c r="L12" s="122">
        <v>110</v>
      </c>
      <c r="M12" s="122">
        <v>134</v>
      </c>
      <c r="N12" s="122">
        <v>159</v>
      </c>
      <c r="O12" s="122">
        <v>143</v>
      </c>
      <c r="P12" s="122">
        <v>147</v>
      </c>
      <c r="Q12" s="122">
        <v>184</v>
      </c>
      <c r="R12" s="122">
        <v>149</v>
      </c>
      <c r="S12" s="122">
        <v>147</v>
      </c>
      <c r="T12" s="122">
        <v>142</v>
      </c>
      <c r="U12" s="122">
        <v>92</v>
      </c>
      <c r="V12" s="122">
        <v>43</v>
      </c>
      <c r="W12" s="122">
        <v>10</v>
      </c>
      <c r="X12" s="116">
        <v>914</v>
      </c>
      <c r="Y12" s="152">
        <v>2056</v>
      </c>
      <c r="Z12" s="131">
        <v>9.1439688715953302E-2</v>
      </c>
      <c r="AA12" s="131">
        <v>0.46400778210116733</v>
      </c>
      <c r="AB12" s="131">
        <v>0.44455252918287935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69</v>
      </c>
      <c r="D13" s="124">
        <v>131</v>
      </c>
      <c r="E13" s="124">
        <v>148</v>
      </c>
      <c r="F13" s="124">
        <v>135</v>
      </c>
      <c r="G13" s="124">
        <v>135</v>
      </c>
      <c r="H13" s="124">
        <v>106</v>
      </c>
      <c r="I13" s="124">
        <v>106</v>
      </c>
      <c r="J13" s="124">
        <v>168</v>
      </c>
      <c r="K13" s="124">
        <v>180</v>
      </c>
      <c r="L13" s="124">
        <v>187</v>
      </c>
      <c r="M13" s="124">
        <v>267</v>
      </c>
      <c r="N13" s="124">
        <v>305</v>
      </c>
      <c r="O13" s="124">
        <v>297</v>
      </c>
      <c r="P13" s="124">
        <v>313</v>
      </c>
      <c r="Q13" s="124">
        <v>377</v>
      </c>
      <c r="R13" s="124">
        <v>269</v>
      </c>
      <c r="S13" s="124">
        <v>227</v>
      </c>
      <c r="T13" s="124">
        <v>217</v>
      </c>
      <c r="U13" s="124">
        <v>121</v>
      </c>
      <c r="V13" s="124">
        <v>56</v>
      </c>
      <c r="W13" s="124">
        <v>12</v>
      </c>
      <c r="X13" s="118">
        <v>1592</v>
      </c>
      <c r="Y13" s="154">
        <v>3826</v>
      </c>
      <c r="Z13" s="131">
        <v>9.0956612650287511E-2</v>
      </c>
      <c r="AA13" s="131">
        <v>0.49294302143230528</v>
      </c>
      <c r="AB13" s="131">
        <v>0.41610036591740723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621</v>
      </c>
      <c r="D14" s="106">
        <v>830</v>
      </c>
      <c r="E14" s="106">
        <v>861</v>
      </c>
      <c r="F14" s="106">
        <v>815</v>
      </c>
      <c r="G14" s="106">
        <v>691</v>
      </c>
      <c r="H14" s="106">
        <v>656</v>
      </c>
      <c r="I14" s="106">
        <v>708</v>
      </c>
      <c r="J14" s="106">
        <v>827</v>
      </c>
      <c r="K14" s="106">
        <v>973</v>
      </c>
      <c r="L14" s="106">
        <v>1036</v>
      </c>
      <c r="M14" s="106">
        <v>999</v>
      </c>
      <c r="N14" s="106">
        <v>817</v>
      </c>
      <c r="O14" s="106">
        <v>758</v>
      </c>
      <c r="P14" s="106">
        <v>744</v>
      </c>
      <c r="Q14" s="106">
        <v>811</v>
      </c>
      <c r="R14" s="106">
        <v>668</v>
      </c>
      <c r="S14" s="106">
        <v>520</v>
      </c>
      <c r="T14" s="106">
        <v>359</v>
      </c>
      <c r="U14" s="106">
        <v>110</v>
      </c>
      <c r="V14" s="106">
        <v>14</v>
      </c>
      <c r="W14" s="106">
        <v>1</v>
      </c>
      <c r="X14" s="114">
        <v>3227</v>
      </c>
      <c r="Y14" s="149">
        <v>13819</v>
      </c>
      <c r="Z14" s="150">
        <v>0.16730588320428397</v>
      </c>
      <c r="AA14" s="150">
        <v>0.59917504884579198</v>
      </c>
      <c r="AB14" s="150">
        <v>0.23351906794992403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582</v>
      </c>
      <c r="D15" s="108">
        <v>762</v>
      </c>
      <c r="E15" s="108">
        <v>806</v>
      </c>
      <c r="F15" s="108">
        <v>806</v>
      </c>
      <c r="G15" s="108">
        <v>605</v>
      </c>
      <c r="H15" s="108">
        <v>524</v>
      </c>
      <c r="I15" s="108">
        <v>621</v>
      </c>
      <c r="J15" s="108">
        <v>863</v>
      </c>
      <c r="K15" s="108">
        <v>1006</v>
      </c>
      <c r="L15" s="108">
        <v>1084</v>
      </c>
      <c r="M15" s="108">
        <v>1098</v>
      </c>
      <c r="N15" s="108">
        <v>953</v>
      </c>
      <c r="O15" s="108">
        <v>882</v>
      </c>
      <c r="P15" s="108">
        <v>842</v>
      </c>
      <c r="Q15" s="108">
        <v>1011</v>
      </c>
      <c r="R15" s="108">
        <v>854</v>
      </c>
      <c r="S15" s="108">
        <v>740</v>
      </c>
      <c r="T15" s="108">
        <v>455</v>
      </c>
      <c r="U15" s="108">
        <v>231</v>
      </c>
      <c r="V15" s="108">
        <v>80</v>
      </c>
      <c r="W15" s="108">
        <v>12</v>
      </c>
      <c r="X15" s="116">
        <v>4225</v>
      </c>
      <c r="Y15" s="152">
        <v>14817</v>
      </c>
      <c r="Z15" s="131">
        <v>0.14510359721941013</v>
      </c>
      <c r="AA15" s="131">
        <v>0.56975096173314432</v>
      </c>
      <c r="AB15" s="131">
        <v>0.28514544104744549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1203</v>
      </c>
      <c r="D16" s="110">
        <v>1592</v>
      </c>
      <c r="E16" s="110">
        <v>1667</v>
      </c>
      <c r="F16" s="110">
        <v>1621</v>
      </c>
      <c r="G16" s="110">
        <v>1296</v>
      </c>
      <c r="H16" s="110">
        <v>1180</v>
      </c>
      <c r="I16" s="110">
        <v>1329</v>
      </c>
      <c r="J16" s="110">
        <v>1690</v>
      </c>
      <c r="K16" s="110">
        <v>1979</v>
      </c>
      <c r="L16" s="110">
        <v>2120</v>
      </c>
      <c r="M16" s="110">
        <v>2097</v>
      </c>
      <c r="N16" s="110">
        <v>1770</v>
      </c>
      <c r="O16" s="110">
        <v>1640</v>
      </c>
      <c r="P16" s="110">
        <v>1586</v>
      </c>
      <c r="Q16" s="110">
        <v>1822</v>
      </c>
      <c r="R16" s="110">
        <v>1522</v>
      </c>
      <c r="S16" s="110">
        <v>1260</v>
      </c>
      <c r="T16" s="110">
        <v>814</v>
      </c>
      <c r="U16" s="110">
        <v>341</v>
      </c>
      <c r="V16" s="110">
        <v>94</v>
      </c>
      <c r="W16" s="110">
        <v>13</v>
      </c>
      <c r="X16" s="118">
        <v>7452</v>
      </c>
      <c r="Y16" s="154">
        <v>28636</v>
      </c>
      <c r="Z16" s="131">
        <v>0.1558178516552591</v>
      </c>
      <c r="AA16" s="131">
        <v>0.58395027238441122</v>
      </c>
      <c r="AB16" s="131">
        <v>0.26023187596032965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24</v>
      </c>
      <c r="D17" s="120">
        <v>27</v>
      </c>
      <c r="E17" s="120">
        <v>31</v>
      </c>
      <c r="F17" s="120">
        <v>27</v>
      </c>
      <c r="G17" s="120">
        <v>32</v>
      </c>
      <c r="H17" s="120">
        <v>28</v>
      </c>
      <c r="I17" s="120">
        <v>28</v>
      </c>
      <c r="J17" s="120">
        <v>32</v>
      </c>
      <c r="K17" s="120">
        <v>47</v>
      </c>
      <c r="L17" s="120">
        <v>58</v>
      </c>
      <c r="M17" s="120">
        <v>73</v>
      </c>
      <c r="N17" s="120">
        <v>87</v>
      </c>
      <c r="O17" s="120">
        <v>78</v>
      </c>
      <c r="P17" s="120">
        <v>100</v>
      </c>
      <c r="Q17" s="120">
        <v>101</v>
      </c>
      <c r="R17" s="120">
        <v>57</v>
      </c>
      <c r="S17" s="120">
        <v>47</v>
      </c>
      <c r="T17" s="120">
        <v>32</v>
      </c>
      <c r="U17" s="120">
        <v>16</v>
      </c>
      <c r="V17" s="120">
        <v>2</v>
      </c>
      <c r="W17" s="120">
        <v>0</v>
      </c>
      <c r="X17" s="114">
        <v>355</v>
      </c>
      <c r="Y17" s="149">
        <v>927</v>
      </c>
      <c r="Z17" s="150">
        <v>8.8457389428263214E-2</v>
      </c>
      <c r="AA17" s="150">
        <v>0.52858683926645089</v>
      </c>
      <c r="AB17" s="150">
        <v>0.38295577130528585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20</v>
      </c>
      <c r="D18" s="122">
        <v>28</v>
      </c>
      <c r="E18" s="122">
        <v>25</v>
      </c>
      <c r="F18" s="122">
        <v>25</v>
      </c>
      <c r="G18" s="122">
        <v>36</v>
      </c>
      <c r="H18" s="122">
        <v>28</v>
      </c>
      <c r="I18" s="122">
        <v>36</v>
      </c>
      <c r="J18" s="122">
        <v>33</v>
      </c>
      <c r="K18" s="122">
        <v>35</v>
      </c>
      <c r="L18" s="122">
        <v>48</v>
      </c>
      <c r="M18" s="122">
        <v>58</v>
      </c>
      <c r="N18" s="122">
        <v>85</v>
      </c>
      <c r="O18" s="122">
        <v>74</v>
      </c>
      <c r="P18" s="122">
        <v>93</v>
      </c>
      <c r="Q18" s="122">
        <v>95</v>
      </c>
      <c r="R18" s="122">
        <v>83</v>
      </c>
      <c r="S18" s="122">
        <v>80</v>
      </c>
      <c r="T18" s="122">
        <v>69</v>
      </c>
      <c r="U18" s="122">
        <v>41</v>
      </c>
      <c r="V18" s="122">
        <v>11</v>
      </c>
      <c r="W18" s="122">
        <v>2</v>
      </c>
      <c r="X18" s="116">
        <v>474</v>
      </c>
      <c r="Y18" s="152">
        <v>1005</v>
      </c>
      <c r="Z18" s="131">
        <v>7.2636815920398015E-2</v>
      </c>
      <c r="AA18" s="131">
        <v>0.45572139303482589</v>
      </c>
      <c r="AB18" s="131">
        <v>0.4716417910447761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44</v>
      </c>
      <c r="D19" s="124">
        <v>55</v>
      </c>
      <c r="E19" s="124">
        <v>56</v>
      </c>
      <c r="F19" s="124">
        <v>52</v>
      </c>
      <c r="G19" s="124">
        <v>68</v>
      </c>
      <c r="H19" s="124">
        <v>56</v>
      </c>
      <c r="I19" s="124">
        <v>64</v>
      </c>
      <c r="J19" s="124">
        <v>65</v>
      </c>
      <c r="K19" s="124">
        <v>82</v>
      </c>
      <c r="L19" s="124">
        <v>106</v>
      </c>
      <c r="M19" s="124">
        <v>131</v>
      </c>
      <c r="N19" s="124">
        <v>172</v>
      </c>
      <c r="O19" s="124">
        <v>152</v>
      </c>
      <c r="P19" s="124">
        <v>193</v>
      </c>
      <c r="Q19" s="124">
        <v>196</v>
      </c>
      <c r="R19" s="124">
        <v>140</v>
      </c>
      <c r="S19" s="124">
        <v>127</v>
      </c>
      <c r="T19" s="124">
        <v>101</v>
      </c>
      <c r="U19" s="124">
        <v>57</v>
      </c>
      <c r="V19" s="124">
        <v>13</v>
      </c>
      <c r="W19" s="124">
        <v>2</v>
      </c>
      <c r="X19" s="118">
        <v>829</v>
      </c>
      <c r="Y19" s="154">
        <v>1932</v>
      </c>
      <c r="Z19" s="131">
        <v>8.0227743271221535E-2</v>
      </c>
      <c r="AA19" s="131">
        <v>0.49068322981366458</v>
      </c>
      <c r="AB19" s="131">
        <v>0.42908902691511386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103</v>
      </c>
      <c r="D20" s="120">
        <v>101</v>
      </c>
      <c r="E20" s="120">
        <v>93</v>
      </c>
      <c r="F20" s="120">
        <v>92</v>
      </c>
      <c r="G20" s="120">
        <v>68</v>
      </c>
      <c r="H20" s="120">
        <v>101</v>
      </c>
      <c r="I20" s="120">
        <v>107</v>
      </c>
      <c r="J20" s="120">
        <v>122</v>
      </c>
      <c r="K20" s="120">
        <v>141</v>
      </c>
      <c r="L20" s="120">
        <v>161</v>
      </c>
      <c r="M20" s="120">
        <v>146</v>
      </c>
      <c r="N20" s="120">
        <v>161</v>
      </c>
      <c r="O20" s="120">
        <v>191</v>
      </c>
      <c r="P20" s="120">
        <v>228</v>
      </c>
      <c r="Q20" s="120">
        <v>252</v>
      </c>
      <c r="R20" s="120">
        <v>158</v>
      </c>
      <c r="S20" s="120">
        <v>100</v>
      </c>
      <c r="T20" s="120">
        <v>77</v>
      </c>
      <c r="U20" s="120">
        <v>32</v>
      </c>
      <c r="V20" s="120">
        <v>8</v>
      </c>
      <c r="W20" s="120">
        <v>0</v>
      </c>
      <c r="X20" s="114">
        <v>855</v>
      </c>
      <c r="Y20" s="149">
        <v>2442</v>
      </c>
      <c r="Z20" s="150">
        <v>0.12162162162162163</v>
      </c>
      <c r="AA20" s="150">
        <v>0.52825552825552824</v>
      </c>
      <c r="AB20" s="150">
        <v>0.3501228501228501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89</v>
      </c>
      <c r="D21" s="122">
        <v>102</v>
      </c>
      <c r="E21" s="122">
        <v>100</v>
      </c>
      <c r="F21" s="122">
        <v>86</v>
      </c>
      <c r="G21" s="122">
        <v>91</v>
      </c>
      <c r="H21" s="122">
        <v>86</v>
      </c>
      <c r="I21" s="122">
        <v>106</v>
      </c>
      <c r="J21" s="122">
        <v>134</v>
      </c>
      <c r="K21" s="122">
        <v>142</v>
      </c>
      <c r="L21" s="122">
        <v>135</v>
      </c>
      <c r="M21" s="122">
        <v>154</v>
      </c>
      <c r="N21" s="122">
        <v>185</v>
      </c>
      <c r="O21" s="122">
        <v>209</v>
      </c>
      <c r="P21" s="122">
        <v>227</v>
      </c>
      <c r="Q21" s="122">
        <v>242</v>
      </c>
      <c r="R21" s="122">
        <v>181</v>
      </c>
      <c r="S21" s="122">
        <v>173</v>
      </c>
      <c r="T21" s="122">
        <v>131</v>
      </c>
      <c r="U21" s="122">
        <v>96</v>
      </c>
      <c r="V21" s="122">
        <v>41</v>
      </c>
      <c r="W21" s="122">
        <v>6</v>
      </c>
      <c r="X21" s="116">
        <v>1097</v>
      </c>
      <c r="Y21" s="152">
        <v>2716</v>
      </c>
      <c r="Z21" s="131">
        <v>0.10714285714285714</v>
      </c>
      <c r="AA21" s="131">
        <v>0.4889543446244477</v>
      </c>
      <c r="AB21" s="131">
        <v>0.40390279823269515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192</v>
      </c>
      <c r="D22" s="124">
        <v>203</v>
      </c>
      <c r="E22" s="124">
        <v>193</v>
      </c>
      <c r="F22" s="124">
        <v>178</v>
      </c>
      <c r="G22" s="124">
        <v>159</v>
      </c>
      <c r="H22" s="124">
        <v>187</v>
      </c>
      <c r="I22" s="124">
        <v>213</v>
      </c>
      <c r="J22" s="124">
        <v>256</v>
      </c>
      <c r="K22" s="124">
        <v>283</v>
      </c>
      <c r="L22" s="124">
        <v>296</v>
      </c>
      <c r="M22" s="124">
        <v>300</v>
      </c>
      <c r="N22" s="124">
        <v>346</v>
      </c>
      <c r="O22" s="124">
        <v>400</v>
      </c>
      <c r="P22" s="124">
        <v>455</v>
      </c>
      <c r="Q22" s="124">
        <v>494</v>
      </c>
      <c r="R22" s="124">
        <v>339</v>
      </c>
      <c r="S22" s="124">
        <v>273</v>
      </c>
      <c r="T22" s="124">
        <v>208</v>
      </c>
      <c r="U22" s="124">
        <v>128</v>
      </c>
      <c r="V22" s="124">
        <v>49</v>
      </c>
      <c r="W22" s="124">
        <v>6</v>
      </c>
      <c r="X22" s="118">
        <v>1952</v>
      </c>
      <c r="Y22" s="154">
        <v>5158</v>
      </c>
      <c r="Z22" s="131">
        <v>0.113997673516867</v>
      </c>
      <c r="AA22" s="131">
        <v>0.50756107018224117</v>
      </c>
      <c r="AB22" s="131">
        <v>0.37844125630089182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1823</v>
      </c>
      <c r="D23" s="114">
        <v>2206</v>
      </c>
      <c r="E23" s="114">
        <v>2464</v>
      </c>
      <c r="F23" s="114">
        <v>2390</v>
      </c>
      <c r="G23" s="114">
        <v>1959</v>
      </c>
      <c r="H23" s="114">
        <v>1957</v>
      </c>
      <c r="I23" s="114">
        <v>2142</v>
      </c>
      <c r="J23" s="114">
        <v>2510</v>
      </c>
      <c r="K23" s="114">
        <v>2888</v>
      </c>
      <c r="L23" s="114">
        <v>3187</v>
      </c>
      <c r="M23" s="114">
        <v>3135</v>
      </c>
      <c r="N23" s="114">
        <v>2742</v>
      </c>
      <c r="O23" s="114">
        <v>2831</v>
      </c>
      <c r="P23" s="114">
        <v>2916</v>
      </c>
      <c r="Q23" s="114">
        <v>3053</v>
      </c>
      <c r="R23" s="114">
        <v>2170</v>
      </c>
      <c r="S23" s="114">
        <v>1602</v>
      </c>
      <c r="T23" s="114">
        <v>1079</v>
      </c>
      <c r="U23" s="114">
        <v>387</v>
      </c>
      <c r="V23" s="114">
        <v>84</v>
      </c>
      <c r="W23" s="114">
        <v>6</v>
      </c>
      <c r="X23" s="114">
        <v>11297</v>
      </c>
      <c r="Y23" s="114">
        <v>43531</v>
      </c>
      <c r="Z23" s="156">
        <v>0.14915807125956215</v>
      </c>
      <c r="AA23" s="156">
        <v>0.59132572189933608</v>
      </c>
      <c r="AB23" s="156">
        <v>0.25951620684110177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1680</v>
      </c>
      <c r="D24" s="116">
        <v>2191</v>
      </c>
      <c r="E24" s="116">
        <v>2267</v>
      </c>
      <c r="F24" s="116">
        <v>2221</v>
      </c>
      <c r="G24" s="116">
        <v>1926</v>
      </c>
      <c r="H24" s="116">
        <v>1818</v>
      </c>
      <c r="I24" s="116">
        <v>2033</v>
      </c>
      <c r="J24" s="116">
        <v>2578</v>
      </c>
      <c r="K24" s="116">
        <v>2961</v>
      </c>
      <c r="L24" s="116">
        <v>3268</v>
      </c>
      <c r="M24" s="116">
        <v>3399</v>
      </c>
      <c r="N24" s="116">
        <v>3173</v>
      </c>
      <c r="O24" s="116">
        <v>3068</v>
      </c>
      <c r="P24" s="116">
        <v>3033</v>
      </c>
      <c r="Q24" s="116">
        <v>3604</v>
      </c>
      <c r="R24" s="116">
        <v>2781</v>
      </c>
      <c r="S24" s="116">
        <v>2474</v>
      </c>
      <c r="T24" s="116">
        <v>1825</v>
      </c>
      <c r="U24" s="116">
        <v>1060</v>
      </c>
      <c r="V24" s="116">
        <v>403</v>
      </c>
      <c r="W24" s="116">
        <v>66</v>
      </c>
      <c r="X24" s="116">
        <v>15246</v>
      </c>
      <c r="Y24" s="116">
        <v>47829</v>
      </c>
      <c r="Z24" s="157">
        <v>0.12833218340337452</v>
      </c>
      <c r="AA24" s="157">
        <v>0.55290723201405001</v>
      </c>
      <c r="AB24" s="157">
        <v>0.31876058458257545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3503</v>
      </c>
      <c r="D25" s="118">
        <v>4397</v>
      </c>
      <c r="E25" s="118">
        <v>4731</v>
      </c>
      <c r="F25" s="118">
        <v>4611</v>
      </c>
      <c r="G25" s="118">
        <v>3885</v>
      </c>
      <c r="H25" s="118">
        <v>3775</v>
      </c>
      <c r="I25" s="118">
        <v>4175</v>
      </c>
      <c r="J25" s="118">
        <v>5088</v>
      </c>
      <c r="K25" s="118">
        <v>5849</v>
      </c>
      <c r="L25" s="118">
        <v>6455</v>
      </c>
      <c r="M25" s="118">
        <v>6534</v>
      </c>
      <c r="N25" s="118">
        <v>5915</v>
      </c>
      <c r="O25" s="118">
        <v>5899</v>
      </c>
      <c r="P25" s="118">
        <v>5949</v>
      </c>
      <c r="Q25" s="118">
        <v>6657</v>
      </c>
      <c r="R25" s="118">
        <v>4951</v>
      </c>
      <c r="S25" s="118">
        <v>4076</v>
      </c>
      <c r="T25" s="118">
        <v>2904</v>
      </c>
      <c r="U25" s="118">
        <v>1447</v>
      </c>
      <c r="V25" s="118">
        <v>487</v>
      </c>
      <c r="W25" s="118">
        <v>72</v>
      </c>
      <c r="X25" s="118">
        <v>26543</v>
      </c>
      <c r="Y25" s="118">
        <v>91360</v>
      </c>
      <c r="Z25" s="158">
        <v>0.13825525394045535</v>
      </c>
      <c r="AA25" s="158">
        <v>0.57121278458844138</v>
      </c>
      <c r="AB25" s="158">
        <v>0.29053196147110333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330</v>
      </c>
      <c r="D26" s="120">
        <v>319</v>
      </c>
      <c r="E26" s="120">
        <v>323</v>
      </c>
      <c r="F26" s="120">
        <v>361</v>
      </c>
      <c r="G26" s="120">
        <v>287</v>
      </c>
      <c r="H26" s="120">
        <v>315</v>
      </c>
      <c r="I26" s="120">
        <v>375</v>
      </c>
      <c r="J26" s="120">
        <v>391</v>
      </c>
      <c r="K26" s="120">
        <v>412</v>
      </c>
      <c r="L26" s="120">
        <v>456</v>
      </c>
      <c r="M26" s="120">
        <v>427</v>
      </c>
      <c r="N26" s="120">
        <v>352</v>
      </c>
      <c r="O26" s="120">
        <v>366</v>
      </c>
      <c r="P26" s="120">
        <v>469</v>
      </c>
      <c r="Q26" s="120">
        <v>636</v>
      </c>
      <c r="R26" s="120">
        <v>404</v>
      </c>
      <c r="S26" s="120">
        <v>254</v>
      </c>
      <c r="T26" s="120">
        <v>118</v>
      </c>
      <c r="U26" s="120">
        <v>47</v>
      </c>
      <c r="V26" s="120">
        <v>13</v>
      </c>
      <c r="W26" s="120">
        <v>1</v>
      </c>
      <c r="X26" s="114">
        <v>1942</v>
      </c>
      <c r="Y26" s="149">
        <v>6656</v>
      </c>
      <c r="Z26" s="150">
        <v>0.14603365384615385</v>
      </c>
      <c r="AA26" s="150">
        <v>0.56219951923076927</v>
      </c>
      <c r="AB26" s="150">
        <v>0.29176682692307693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306</v>
      </c>
      <c r="D27" s="122">
        <v>317</v>
      </c>
      <c r="E27" s="122">
        <v>268</v>
      </c>
      <c r="F27" s="122">
        <v>284</v>
      </c>
      <c r="G27" s="122">
        <v>269</v>
      </c>
      <c r="H27" s="122">
        <v>321</v>
      </c>
      <c r="I27" s="122">
        <v>385</v>
      </c>
      <c r="J27" s="122">
        <v>411</v>
      </c>
      <c r="K27" s="122">
        <v>432</v>
      </c>
      <c r="L27" s="122">
        <v>475</v>
      </c>
      <c r="M27" s="122">
        <v>439</v>
      </c>
      <c r="N27" s="122">
        <v>387</v>
      </c>
      <c r="O27" s="122">
        <v>423</v>
      </c>
      <c r="P27" s="122">
        <v>545</v>
      </c>
      <c r="Q27" s="122">
        <v>738</v>
      </c>
      <c r="R27" s="122">
        <v>442</v>
      </c>
      <c r="S27" s="122">
        <v>290</v>
      </c>
      <c r="T27" s="122">
        <v>221</v>
      </c>
      <c r="U27" s="122">
        <v>134</v>
      </c>
      <c r="V27" s="122">
        <v>50</v>
      </c>
      <c r="W27" s="122">
        <v>7</v>
      </c>
      <c r="X27" s="116">
        <v>2427</v>
      </c>
      <c r="Y27" s="152">
        <v>7144</v>
      </c>
      <c r="Z27" s="131">
        <v>0.12472004479283315</v>
      </c>
      <c r="AA27" s="131">
        <v>0.53555431131019038</v>
      </c>
      <c r="AB27" s="131">
        <v>0.33972564389697646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636</v>
      </c>
      <c r="D28" s="124">
        <v>636</v>
      </c>
      <c r="E28" s="124">
        <v>591</v>
      </c>
      <c r="F28" s="124">
        <v>645</v>
      </c>
      <c r="G28" s="124">
        <v>556</v>
      </c>
      <c r="H28" s="124">
        <v>636</v>
      </c>
      <c r="I28" s="124">
        <v>760</v>
      </c>
      <c r="J28" s="124">
        <v>802</v>
      </c>
      <c r="K28" s="124">
        <v>844</v>
      </c>
      <c r="L28" s="124">
        <v>931</v>
      </c>
      <c r="M28" s="124">
        <v>866</v>
      </c>
      <c r="N28" s="124">
        <v>739</v>
      </c>
      <c r="O28" s="124">
        <v>789</v>
      </c>
      <c r="P28" s="124">
        <v>1014</v>
      </c>
      <c r="Q28" s="124">
        <v>1374</v>
      </c>
      <c r="R28" s="124">
        <v>846</v>
      </c>
      <c r="S28" s="124">
        <v>544</v>
      </c>
      <c r="T28" s="124">
        <v>339</v>
      </c>
      <c r="U28" s="124">
        <v>181</v>
      </c>
      <c r="V28" s="124">
        <v>63</v>
      </c>
      <c r="W28" s="124">
        <v>8</v>
      </c>
      <c r="X28" s="118">
        <v>4369</v>
      </c>
      <c r="Y28" s="154">
        <v>13800</v>
      </c>
      <c r="Z28" s="131">
        <v>0.13500000000000001</v>
      </c>
      <c r="AA28" s="131">
        <v>0.54840579710144932</v>
      </c>
      <c r="AB28" s="131">
        <v>0.31659420289855073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14</v>
      </c>
      <c r="E29" s="120">
        <v>20</v>
      </c>
      <c r="F29" s="120">
        <v>17</v>
      </c>
      <c r="G29" s="120">
        <v>15</v>
      </c>
      <c r="H29" s="120">
        <v>11</v>
      </c>
      <c r="I29" s="120">
        <v>14</v>
      </c>
      <c r="J29" s="120">
        <v>20</v>
      </c>
      <c r="K29" s="120">
        <v>21</v>
      </c>
      <c r="L29" s="120">
        <v>17</v>
      </c>
      <c r="M29" s="120">
        <v>38</v>
      </c>
      <c r="N29" s="120">
        <v>33</v>
      </c>
      <c r="O29" s="120">
        <v>45</v>
      </c>
      <c r="P29" s="120">
        <v>71</v>
      </c>
      <c r="Q29" s="120">
        <v>51</v>
      </c>
      <c r="R29" s="120">
        <v>36</v>
      </c>
      <c r="S29" s="120">
        <v>31</v>
      </c>
      <c r="T29" s="120">
        <v>12</v>
      </c>
      <c r="U29" s="120">
        <v>7</v>
      </c>
      <c r="V29" s="120">
        <v>2</v>
      </c>
      <c r="W29" s="120">
        <v>0</v>
      </c>
      <c r="X29" s="114">
        <v>210</v>
      </c>
      <c r="Y29" s="149">
        <v>491</v>
      </c>
      <c r="Z29" s="150">
        <v>0.10183299389002037</v>
      </c>
      <c r="AA29" s="150">
        <v>0.47046843177189407</v>
      </c>
      <c r="AB29" s="150">
        <v>0.42769857433808556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9</v>
      </c>
      <c r="D30" s="122">
        <v>14</v>
      </c>
      <c r="E30" s="122">
        <v>12</v>
      </c>
      <c r="F30" s="122">
        <v>21</v>
      </c>
      <c r="G30" s="122">
        <v>16</v>
      </c>
      <c r="H30" s="122">
        <v>16</v>
      </c>
      <c r="I30" s="122">
        <v>15</v>
      </c>
      <c r="J30" s="122">
        <v>22</v>
      </c>
      <c r="K30" s="122">
        <v>28</v>
      </c>
      <c r="L30" s="122">
        <v>25</v>
      </c>
      <c r="M30" s="122">
        <v>36</v>
      </c>
      <c r="N30" s="122">
        <v>36</v>
      </c>
      <c r="O30" s="122">
        <v>56</v>
      </c>
      <c r="P30" s="122">
        <v>46</v>
      </c>
      <c r="Q30" s="122">
        <v>65</v>
      </c>
      <c r="R30" s="122">
        <v>37</v>
      </c>
      <c r="S30" s="122">
        <v>43</v>
      </c>
      <c r="T30" s="122">
        <v>42</v>
      </c>
      <c r="U30" s="122">
        <v>30</v>
      </c>
      <c r="V30" s="122">
        <v>12</v>
      </c>
      <c r="W30" s="122">
        <v>3</v>
      </c>
      <c r="X30" s="116">
        <v>278</v>
      </c>
      <c r="Y30" s="152">
        <v>584</v>
      </c>
      <c r="Z30" s="131">
        <v>5.9931506849315065E-2</v>
      </c>
      <c r="AA30" s="131">
        <v>0.46404109589041098</v>
      </c>
      <c r="AB30" s="131">
        <v>0.47602739726027399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25</v>
      </c>
      <c r="D31" s="124">
        <v>28</v>
      </c>
      <c r="E31" s="124">
        <v>32</v>
      </c>
      <c r="F31" s="124">
        <v>38</v>
      </c>
      <c r="G31" s="124">
        <v>31</v>
      </c>
      <c r="H31" s="124">
        <v>27</v>
      </c>
      <c r="I31" s="124">
        <v>29</v>
      </c>
      <c r="J31" s="124">
        <v>42</v>
      </c>
      <c r="K31" s="124">
        <v>49</v>
      </c>
      <c r="L31" s="124">
        <v>42</v>
      </c>
      <c r="M31" s="124">
        <v>74</v>
      </c>
      <c r="N31" s="124">
        <v>69</v>
      </c>
      <c r="O31" s="124">
        <v>101</v>
      </c>
      <c r="P31" s="124">
        <v>117</v>
      </c>
      <c r="Q31" s="124">
        <v>116</v>
      </c>
      <c r="R31" s="124">
        <v>73</v>
      </c>
      <c r="S31" s="124">
        <v>74</v>
      </c>
      <c r="T31" s="124">
        <v>54</v>
      </c>
      <c r="U31" s="124">
        <v>37</v>
      </c>
      <c r="V31" s="124">
        <v>14</v>
      </c>
      <c r="W31" s="124">
        <v>3</v>
      </c>
      <c r="X31" s="118">
        <v>488</v>
      </c>
      <c r="Y31" s="154">
        <v>1075</v>
      </c>
      <c r="Z31" s="131">
        <v>7.9069767441860464E-2</v>
      </c>
      <c r="AA31" s="131">
        <v>0.46697674418604651</v>
      </c>
      <c r="AB31" s="131">
        <v>0.45395348837209304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29</v>
      </c>
      <c r="E32" s="120">
        <v>32</v>
      </c>
      <c r="F32" s="120">
        <v>19</v>
      </c>
      <c r="G32" s="120">
        <v>23</v>
      </c>
      <c r="H32" s="120">
        <v>23</v>
      </c>
      <c r="I32" s="120">
        <v>18</v>
      </c>
      <c r="J32" s="120">
        <v>25</v>
      </c>
      <c r="K32" s="120">
        <v>28</v>
      </c>
      <c r="L32" s="120">
        <v>28</v>
      </c>
      <c r="M32" s="120">
        <v>49</v>
      </c>
      <c r="N32" s="120">
        <v>43</v>
      </c>
      <c r="O32" s="120">
        <v>53</v>
      </c>
      <c r="P32" s="120">
        <v>49</v>
      </c>
      <c r="Q32" s="120">
        <v>62</v>
      </c>
      <c r="R32" s="120">
        <v>38</v>
      </c>
      <c r="S32" s="120">
        <v>29</v>
      </c>
      <c r="T32" s="120">
        <v>17</v>
      </c>
      <c r="U32" s="120">
        <v>7</v>
      </c>
      <c r="V32" s="120">
        <v>2</v>
      </c>
      <c r="W32" s="120">
        <v>0</v>
      </c>
      <c r="X32" s="114">
        <v>204</v>
      </c>
      <c r="Y32" s="149">
        <v>591</v>
      </c>
      <c r="Z32" s="150">
        <v>0.13197969543147209</v>
      </c>
      <c r="AA32" s="150">
        <v>0.52284263959390864</v>
      </c>
      <c r="AB32" s="150">
        <v>0.34517766497461927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23</v>
      </c>
      <c r="E33" s="122">
        <v>22</v>
      </c>
      <c r="F33" s="122">
        <v>31</v>
      </c>
      <c r="G33" s="122">
        <v>28</v>
      </c>
      <c r="H33" s="122">
        <v>17</v>
      </c>
      <c r="I33" s="122">
        <v>28</v>
      </c>
      <c r="J33" s="122">
        <v>28</v>
      </c>
      <c r="K33" s="122">
        <v>23</v>
      </c>
      <c r="L33" s="122">
        <v>37</v>
      </c>
      <c r="M33" s="122">
        <v>58</v>
      </c>
      <c r="N33" s="122">
        <v>51</v>
      </c>
      <c r="O33" s="122">
        <v>44</v>
      </c>
      <c r="P33" s="122">
        <v>37</v>
      </c>
      <c r="Q33" s="122">
        <v>60</v>
      </c>
      <c r="R33" s="122">
        <v>49</v>
      </c>
      <c r="S33" s="122">
        <v>46</v>
      </c>
      <c r="T33" s="122">
        <v>42</v>
      </c>
      <c r="U33" s="122">
        <v>18</v>
      </c>
      <c r="V33" s="122">
        <v>6</v>
      </c>
      <c r="W33" s="122">
        <v>0</v>
      </c>
      <c r="X33" s="116">
        <v>258</v>
      </c>
      <c r="Y33" s="152">
        <v>669</v>
      </c>
      <c r="Z33" s="131">
        <v>9.8654708520179366E-2</v>
      </c>
      <c r="AA33" s="131">
        <v>0.51569506726457404</v>
      </c>
      <c r="AB33" s="131">
        <v>0.38565022421524664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38</v>
      </c>
      <c r="D34" s="124">
        <v>52</v>
      </c>
      <c r="E34" s="124">
        <v>54</v>
      </c>
      <c r="F34" s="124">
        <v>50</v>
      </c>
      <c r="G34" s="124">
        <v>51</v>
      </c>
      <c r="H34" s="124">
        <v>40</v>
      </c>
      <c r="I34" s="124">
        <v>46</v>
      </c>
      <c r="J34" s="124">
        <v>53</v>
      </c>
      <c r="K34" s="124">
        <v>51</v>
      </c>
      <c r="L34" s="124">
        <v>65</v>
      </c>
      <c r="M34" s="124">
        <v>107</v>
      </c>
      <c r="N34" s="124">
        <v>94</v>
      </c>
      <c r="O34" s="124">
        <v>97</v>
      </c>
      <c r="P34" s="124">
        <v>86</v>
      </c>
      <c r="Q34" s="124">
        <v>122</v>
      </c>
      <c r="R34" s="124">
        <v>87</v>
      </c>
      <c r="S34" s="124">
        <v>75</v>
      </c>
      <c r="T34" s="124">
        <v>59</v>
      </c>
      <c r="U34" s="124">
        <v>25</v>
      </c>
      <c r="V34" s="124">
        <v>8</v>
      </c>
      <c r="W34" s="124">
        <v>0</v>
      </c>
      <c r="X34" s="118">
        <v>462</v>
      </c>
      <c r="Y34" s="154">
        <v>1260</v>
      </c>
      <c r="Z34" s="131">
        <v>0.11428571428571428</v>
      </c>
      <c r="AA34" s="131">
        <v>0.51904761904761909</v>
      </c>
      <c r="AB34" s="131">
        <v>0.36666666666666664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363</v>
      </c>
      <c r="D35" s="114">
        <v>362</v>
      </c>
      <c r="E35" s="114">
        <v>375</v>
      </c>
      <c r="F35" s="114">
        <v>397</v>
      </c>
      <c r="G35" s="114">
        <v>325</v>
      </c>
      <c r="H35" s="114">
        <v>349</v>
      </c>
      <c r="I35" s="114">
        <v>407</v>
      </c>
      <c r="J35" s="114">
        <v>436</v>
      </c>
      <c r="K35" s="114">
        <v>461</v>
      </c>
      <c r="L35" s="114">
        <v>501</v>
      </c>
      <c r="M35" s="114">
        <v>514</v>
      </c>
      <c r="N35" s="114">
        <v>428</v>
      </c>
      <c r="O35" s="114">
        <v>464</v>
      </c>
      <c r="P35" s="114">
        <v>589</v>
      </c>
      <c r="Q35" s="114">
        <v>749</v>
      </c>
      <c r="R35" s="114">
        <v>478</v>
      </c>
      <c r="S35" s="114">
        <v>314</v>
      </c>
      <c r="T35" s="114">
        <v>147</v>
      </c>
      <c r="U35" s="114">
        <v>61</v>
      </c>
      <c r="V35" s="114">
        <v>17</v>
      </c>
      <c r="W35" s="114">
        <v>1</v>
      </c>
      <c r="X35" s="114">
        <v>2356</v>
      </c>
      <c r="Y35" s="114">
        <v>7738</v>
      </c>
      <c r="Z35" s="156">
        <v>0.14215559576117859</v>
      </c>
      <c r="AA35" s="156">
        <v>0.55337296459033347</v>
      </c>
      <c r="AB35" s="156">
        <v>0.304471439648488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336</v>
      </c>
      <c r="D36" s="116">
        <v>354</v>
      </c>
      <c r="E36" s="116">
        <v>302</v>
      </c>
      <c r="F36" s="116">
        <v>336</v>
      </c>
      <c r="G36" s="116">
        <v>313</v>
      </c>
      <c r="H36" s="116">
        <v>354</v>
      </c>
      <c r="I36" s="116">
        <v>428</v>
      </c>
      <c r="J36" s="116">
        <v>461</v>
      </c>
      <c r="K36" s="116">
        <v>483</v>
      </c>
      <c r="L36" s="116">
        <v>537</v>
      </c>
      <c r="M36" s="116">
        <v>533</v>
      </c>
      <c r="N36" s="116">
        <v>474</v>
      </c>
      <c r="O36" s="116">
        <v>523</v>
      </c>
      <c r="P36" s="116">
        <v>628</v>
      </c>
      <c r="Q36" s="116">
        <v>863</v>
      </c>
      <c r="R36" s="116">
        <v>528</v>
      </c>
      <c r="S36" s="116">
        <v>379</v>
      </c>
      <c r="T36" s="116">
        <v>305</v>
      </c>
      <c r="U36" s="116">
        <v>182</v>
      </c>
      <c r="V36" s="116">
        <v>68</v>
      </c>
      <c r="W36" s="116">
        <v>10</v>
      </c>
      <c r="X36" s="116">
        <v>2963</v>
      </c>
      <c r="Y36" s="116">
        <v>8397</v>
      </c>
      <c r="Z36" s="157">
        <v>0.11813743003453614</v>
      </c>
      <c r="AA36" s="157">
        <v>0.52899845182803384</v>
      </c>
      <c r="AB36" s="157">
        <v>0.35286411813743002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699</v>
      </c>
      <c r="D37" s="118">
        <v>716</v>
      </c>
      <c r="E37" s="118">
        <v>677</v>
      </c>
      <c r="F37" s="118">
        <v>733</v>
      </c>
      <c r="G37" s="118">
        <v>638</v>
      </c>
      <c r="H37" s="118">
        <v>703</v>
      </c>
      <c r="I37" s="118">
        <v>835</v>
      </c>
      <c r="J37" s="118">
        <v>897</v>
      </c>
      <c r="K37" s="118">
        <v>944</v>
      </c>
      <c r="L37" s="118">
        <v>1038</v>
      </c>
      <c r="M37" s="118">
        <v>1047</v>
      </c>
      <c r="N37" s="118">
        <v>902</v>
      </c>
      <c r="O37" s="118">
        <v>987</v>
      </c>
      <c r="P37" s="118">
        <v>1217</v>
      </c>
      <c r="Q37" s="118">
        <v>1612</v>
      </c>
      <c r="R37" s="118">
        <v>1006</v>
      </c>
      <c r="S37" s="118">
        <v>693</v>
      </c>
      <c r="T37" s="118">
        <v>452</v>
      </c>
      <c r="U37" s="118">
        <v>243</v>
      </c>
      <c r="V37" s="118">
        <v>85</v>
      </c>
      <c r="W37" s="118">
        <v>11</v>
      </c>
      <c r="X37" s="118">
        <v>5319</v>
      </c>
      <c r="Y37" s="118">
        <v>16135</v>
      </c>
      <c r="Z37" s="158">
        <v>0.12965602726991013</v>
      </c>
      <c r="AA37" s="158">
        <v>0.54068794546017973</v>
      </c>
      <c r="AB37" s="158">
        <v>0.32965602726991011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70</v>
      </c>
      <c r="D38" s="159">
        <v>116</v>
      </c>
      <c r="E38" s="159">
        <v>113</v>
      </c>
      <c r="F38" s="159">
        <v>115</v>
      </c>
      <c r="G38" s="159">
        <v>73</v>
      </c>
      <c r="H38" s="159">
        <v>82</v>
      </c>
      <c r="I38" s="159">
        <v>89</v>
      </c>
      <c r="J38" s="159">
        <v>124</v>
      </c>
      <c r="K38" s="159">
        <v>112</v>
      </c>
      <c r="L38" s="159">
        <v>152</v>
      </c>
      <c r="M38" s="159">
        <v>147</v>
      </c>
      <c r="N38" s="159">
        <v>143</v>
      </c>
      <c r="O38" s="159">
        <v>214</v>
      </c>
      <c r="P38" s="159">
        <v>203</v>
      </c>
      <c r="Q38" s="159">
        <v>214</v>
      </c>
      <c r="R38" s="159">
        <v>140</v>
      </c>
      <c r="S38" s="159">
        <v>89</v>
      </c>
      <c r="T38" s="159">
        <v>69</v>
      </c>
      <c r="U38" s="159">
        <v>19</v>
      </c>
      <c r="V38" s="159">
        <v>6</v>
      </c>
      <c r="W38" s="159">
        <v>0</v>
      </c>
      <c r="X38" s="114">
        <v>740</v>
      </c>
      <c r="Y38" s="114">
        <v>2290</v>
      </c>
      <c r="Z38" s="156">
        <v>0.13056768558951964</v>
      </c>
      <c r="AA38" s="156">
        <v>0.54628820960698687</v>
      </c>
      <c r="AB38" s="156">
        <v>0.32314410480349343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86</v>
      </c>
      <c r="D39" s="160">
        <v>93</v>
      </c>
      <c r="E39" s="160">
        <v>103</v>
      </c>
      <c r="F39" s="160">
        <v>115</v>
      </c>
      <c r="G39" s="160">
        <v>90</v>
      </c>
      <c r="H39" s="160">
        <v>71</v>
      </c>
      <c r="I39" s="160">
        <v>86</v>
      </c>
      <c r="J39" s="160">
        <v>136</v>
      </c>
      <c r="K39" s="160">
        <v>128</v>
      </c>
      <c r="L39" s="160">
        <v>130</v>
      </c>
      <c r="M39" s="160">
        <v>179</v>
      </c>
      <c r="N39" s="160">
        <v>172</v>
      </c>
      <c r="O39" s="160">
        <v>214</v>
      </c>
      <c r="P39" s="160">
        <v>222</v>
      </c>
      <c r="Q39" s="160">
        <v>220</v>
      </c>
      <c r="R39" s="160">
        <v>157</v>
      </c>
      <c r="S39" s="160">
        <v>163</v>
      </c>
      <c r="T39" s="160">
        <v>157</v>
      </c>
      <c r="U39" s="160">
        <v>71</v>
      </c>
      <c r="V39" s="160">
        <v>31</v>
      </c>
      <c r="W39" s="160">
        <v>7</v>
      </c>
      <c r="X39" s="116">
        <v>1028</v>
      </c>
      <c r="Y39" s="116">
        <v>2631</v>
      </c>
      <c r="Z39" s="157">
        <v>0.10718358038768529</v>
      </c>
      <c r="AA39" s="157">
        <v>0.50209045990117829</v>
      </c>
      <c r="AB39" s="157">
        <v>0.39072595971113644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156</v>
      </c>
      <c r="D40" s="161">
        <v>209</v>
      </c>
      <c r="E40" s="161">
        <v>216</v>
      </c>
      <c r="F40" s="161">
        <v>230</v>
      </c>
      <c r="G40" s="161">
        <v>163</v>
      </c>
      <c r="H40" s="161">
        <v>153</v>
      </c>
      <c r="I40" s="161">
        <v>175</v>
      </c>
      <c r="J40" s="161">
        <v>260</v>
      </c>
      <c r="K40" s="161">
        <v>240</v>
      </c>
      <c r="L40" s="161">
        <v>282</v>
      </c>
      <c r="M40" s="161">
        <v>326</v>
      </c>
      <c r="N40" s="161">
        <v>315</v>
      </c>
      <c r="O40" s="161">
        <v>428</v>
      </c>
      <c r="P40" s="161">
        <v>425</v>
      </c>
      <c r="Q40" s="161">
        <v>434</v>
      </c>
      <c r="R40" s="161">
        <v>297</v>
      </c>
      <c r="S40" s="161">
        <v>252</v>
      </c>
      <c r="T40" s="161">
        <v>226</v>
      </c>
      <c r="U40" s="161">
        <v>90</v>
      </c>
      <c r="V40" s="161">
        <v>37</v>
      </c>
      <c r="W40" s="161">
        <v>7</v>
      </c>
      <c r="X40" s="118">
        <v>1768</v>
      </c>
      <c r="Y40" s="118">
        <v>4921</v>
      </c>
      <c r="Z40" s="158">
        <v>0.11806543385490754</v>
      </c>
      <c r="AA40" s="158">
        <v>0.52265799634220689</v>
      </c>
      <c r="AB40" s="158">
        <v>0.35927656980288558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117</v>
      </c>
      <c r="D41" s="120">
        <v>130</v>
      </c>
      <c r="E41" s="120">
        <v>117</v>
      </c>
      <c r="F41" s="120">
        <v>119</v>
      </c>
      <c r="G41" s="120">
        <v>107</v>
      </c>
      <c r="H41" s="120">
        <v>95</v>
      </c>
      <c r="I41" s="120">
        <v>127</v>
      </c>
      <c r="J41" s="120">
        <v>126</v>
      </c>
      <c r="K41" s="120">
        <v>162</v>
      </c>
      <c r="L41" s="120">
        <v>151</v>
      </c>
      <c r="M41" s="120">
        <v>181</v>
      </c>
      <c r="N41" s="120">
        <v>167</v>
      </c>
      <c r="O41" s="120">
        <v>205</v>
      </c>
      <c r="P41" s="120">
        <v>227</v>
      </c>
      <c r="Q41" s="120">
        <v>259</v>
      </c>
      <c r="R41" s="120">
        <v>119</v>
      </c>
      <c r="S41" s="120">
        <v>115</v>
      </c>
      <c r="T41" s="120">
        <v>57</v>
      </c>
      <c r="U41" s="120">
        <v>24</v>
      </c>
      <c r="V41" s="120">
        <v>6</v>
      </c>
      <c r="W41" s="120">
        <v>0</v>
      </c>
      <c r="X41" s="114">
        <v>807</v>
      </c>
      <c r="Y41" s="149">
        <v>2611</v>
      </c>
      <c r="Z41" s="150">
        <v>0.13941018766756033</v>
      </c>
      <c r="AA41" s="150">
        <v>0.55151283033320564</v>
      </c>
      <c r="AB41" s="150">
        <v>0.309076981999234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105</v>
      </c>
      <c r="D42" s="122">
        <v>106</v>
      </c>
      <c r="E42" s="122">
        <v>117</v>
      </c>
      <c r="F42" s="122">
        <v>125</v>
      </c>
      <c r="G42" s="122">
        <v>104</v>
      </c>
      <c r="H42" s="122">
        <v>98</v>
      </c>
      <c r="I42" s="122">
        <v>112</v>
      </c>
      <c r="J42" s="122">
        <v>132</v>
      </c>
      <c r="K42" s="122">
        <v>154</v>
      </c>
      <c r="L42" s="122">
        <v>143</v>
      </c>
      <c r="M42" s="122">
        <v>156</v>
      </c>
      <c r="N42" s="122">
        <v>193</v>
      </c>
      <c r="O42" s="122">
        <v>181</v>
      </c>
      <c r="P42" s="122">
        <v>214</v>
      </c>
      <c r="Q42" s="122">
        <v>261</v>
      </c>
      <c r="R42" s="122">
        <v>171</v>
      </c>
      <c r="S42" s="122">
        <v>166</v>
      </c>
      <c r="T42" s="122">
        <v>121</v>
      </c>
      <c r="U42" s="122">
        <v>94</v>
      </c>
      <c r="V42" s="122">
        <v>26</v>
      </c>
      <c r="W42" s="122">
        <v>2</v>
      </c>
      <c r="X42" s="116">
        <v>1055</v>
      </c>
      <c r="Y42" s="152">
        <v>2781</v>
      </c>
      <c r="Z42" s="131">
        <v>0.11794318590435095</v>
      </c>
      <c r="AA42" s="131">
        <v>0.50269687162891041</v>
      </c>
      <c r="AB42" s="131">
        <v>0.3793599424667386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222</v>
      </c>
      <c r="D43" s="124">
        <v>236</v>
      </c>
      <c r="E43" s="124">
        <v>234</v>
      </c>
      <c r="F43" s="124">
        <v>244</v>
      </c>
      <c r="G43" s="124">
        <v>211</v>
      </c>
      <c r="H43" s="124">
        <v>193</v>
      </c>
      <c r="I43" s="124">
        <v>239</v>
      </c>
      <c r="J43" s="124">
        <v>258</v>
      </c>
      <c r="K43" s="124">
        <v>316</v>
      </c>
      <c r="L43" s="124">
        <v>294</v>
      </c>
      <c r="M43" s="124">
        <v>337</v>
      </c>
      <c r="N43" s="124">
        <v>360</v>
      </c>
      <c r="O43" s="124">
        <v>386</v>
      </c>
      <c r="P43" s="124">
        <v>441</v>
      </c>
      <c r="Q43" s="124">
        <v>520</v>
      </c>
      <c r="R43" s="124">
        <v>290</v>
      </c>
      <c r="S43" s="124">
        <v>281</v>
      </c>
      <c r="T43" s="124">
        <v>178</v>
      </c>
      <c r="U43" s="124">
        <v>118</v>
      </c>
      <c r="V43" s="124">
        <v>32</v>
      </c>
      <c r="W43" s="124">
        <v>2</v>
      </c>
      <c r="X43" s="118">
        <v>1862</v>
      </c>
      <c r="Y43" s="154">
        <v>5392</v>
      </c>
      <c r="Z43" s="131">
        <v>0.12833827893175073</v>
      </c>
      <c r="AA43" s="131">
        <v>0.5263353115727003</v>
      </c>
      <c r="AB43" s="131">
        <v>0.34532640949554894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24</v>
      </c>
      <c r="D44" s="120">
        <v>33</v>
      </c>
      <c r="E44" s="120">
        <v>29</v>
      </c>
      <c r="F44" s="120">
        <v>27</v>
      </c>
      <c r="G44" s="120">
        <v>23</v>
      </c>
      <c r="H44" s="120">
        <v>18</v>
      </c>
      <c r="I44" s="120">
        <v>28</v>
      </c>
      <c r="J44" s="120">
        <v>48</v>
      </c>
      <c r="K44" s="120">
        <v>42</v>
      </c>
      <c r="L44" s="120">
        <v>44</v>
      </c>
      <c r="M44" s="120">
        <v>36</v>
      </c>
      <c r="N44" s="120">
        <v>74</v>
      </c>
      <c r="O44" s="120">
        <v>65</v>
      </c>
      <c r="P44" s="120">
        <v>72</v>
      </c>
      <c r="Q44" s="120">
        <v>81</v>
      </c>
      <c r="R44" s="120">
        <v>44</v>
      </c>
      <c r="S44" s="120">
        <v>30</v>
      </c>
      <c r="T44" s="120">
        <v>23</v>
      </c>
      <c r="U44" s="120">
        <v>11</v>
      </c>
      <c r="V44" s="120">
        <v>4</v>
      </c>
      <c r="W44" s="120">
        <v>0</v>
      </c>
      <c r="X44" s="114">
        <v>265</v>
      </c>
      <c r="Y44" s="149">
        <v>756</v>
      </c>
      <c r="Z44" s="150">
        <v>0.11375661375661375</v>
      </c>
      <c r="AA44" s="150">
        <v>0.5357142857142857</v>
      </c>
      <c r="AB44" s="150">
        <v>0.35052910052910052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22</v>
      </c>
      <c r="E45" s="122">
        <v>24</v>
      </c>
      <c r="F45" s="122">
        <v>33</v>
      </c>
      <c r="G45" s="122">
        <v>26</v>
      </c>
      <c r="H45" s="122">
        <v>24</v>
      </c>
      <c r="I45" s="122">
        <v>28</v>
      </c>
      <c r="J45" s="122">
        <v>37</v>
      </c>
      <c r="K45" s="122">
        <v>38</v>
      </c>
      <c r="L45" s="122">
        <v>38</v>
      </c>
      <c r="M45" s="122">
        <v>44</v>
      </c>
      <c r="N45" s="122">
        <v>54</v>
      </c>
      <c r="O45" s="122">
        <v>73</v>
      </c>
      <c r="P45" s="122">
        <v>85</v>
      </c>
      <c r="Q45" s="122">
        <v>69</v>
      </c>
      <c r="R45" s="122">
        <v>52</v>
      </c>
      <c r="S45" s="122">
        <v>55</v>
      </c>
      <c r="T45" s="122">
        <v>50</v>
      </c>
      <c r="U45" s="122">
        <v>38</v>
      </c>
      <c r="V45" s="122">
        <v>14</v>
      </c>
      <c r="W45" s="122">
        <v>1</v>
      </c>
      <c r="X45" s="116">
        <v>364</v>
      </c>
      <c r="Y45" s="152">
        <v>831</v>
      </c>
      <c r="Z45" s="131">
        <v>8.6642599277978335E-2</v>
      </c>
      <c r="AA45" s="131">
        <v>0.47533092659446452</v>
      </c>
      <c r="AB45" s="131">
        <v>0.43802647412755719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50</v>
      </c>
      <c r="D46" s="124">
        <v>55</v>
      </c>
      <c r="E46" s="124">
        <v>53</v>
      </c>
      <c r="F46" s="124">
        <v>60</v>
      </c>
      <c r="G46" s="124">
        <v>49</v>
      </c>
      <c r="H46" s="124">
        <v>42</v>
      </c>
      <c r="I46" s="124">
        <v>56</v>
      </c>
      <c r="J46" s="124">
        <v>85</v>
      </c>
      <c r="K46" s="124">
        <v>80</v>
      </c>
      <c r="L46" s="124">
        <v>82</v>
      </c>
      <c r="M46" s="124">
        <v>80</v>
      </c>
      <c r="N46" s="124">
        <v>128</v>
      </c>
      <c r="O46" s="124">
        <v>138</v>
      </c>
      <c r="P46" s="124">
        <v>157</v>
      </c>
      <c r="Q46" s="124">
        <v>150</v>
      </c>
      <c r="R46" s="124">
        <v>96</v>
      </c>
      <c r="S46" s="124">
        <v>85</v>
      </c>
      <c r="T46" s="124">
        <v>73</v>
      </c>
      <c r="U46" s="124">
        <v>49</v>
      </c>
      <c r="V46" s="124">
        <v>18</v>
      </c>
      <c r="W46" s="124">
        <v>1</v>
      </c>
      <c r="X46" s="118">
        <v>629</v>
      </c>
      <c r="Y46" s="154">
        <v>1587</v>
      </c>
      <c r="Z46" s="131">
        <v>9.9558916194076877E-2</v>
      </c>
      <c r="AA46" s="131">
        <v>0.50409577819785756</v>
      </c>
      <c r="AB46" s="131">
        <v>0.39634530560806552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141</v>
      </c>
      <c r="D47" s="162">
        <v>163</v>
      </c>
      <c r="E47" s="162">
        <v>146</v>
      </c>
      <c r="F47" s="162">
        <v>146</v>
      </c>
      <c r="G47" s="162">
        <v>130</v>
      </c>
      <c r="H47" s="162">
        <v>113</v>
      </c>
      <c r="I47" s="162">
        <v>155</v>
      </c>
      <c r="J47" s="162">
        <v>174</v>
      </c>
      <c r="K47" s="162">
        <v>204</v>
      </c>
      <c r="L47" s="162">
        <v>195</v>
      </c>
      <c r="M47" s="162">
        <v>217</v>
      </c>
      <c r="N47" s="162">
        <v>241</v>
      </c>
      <c r="O47" s="162">
        <v>270</v>
      </c>
      <c r="P47" s="162">
        <v>299</v>
      </c>
      <c r="Q47" s="162">
        <v>340</v>
      </c>
      <c r="R47" s="162">
        <v>163</v>
      </c>
      <c r="S47" s="162">
        <v>145</v>
      </c>
      <c r="T47" s="162">
        <v>80</v>
      </c>
      <c r="U47" s="162">
        <v>35</v>
      </c>
      <c r="V47" s="162">
        <v>10</v>
      </c>
      <c r="W47" s="162">
        <v>0</v>
      </c>
      <c r="X47" s="162">
        <v>1072</v>
      </c>
      <c r="Y47" s="162">
        <v>3367</v>
      </c>
      <c r="Z47" s="163">
        <v>0.13365013365013365</v>
      </c>
      <c r="AA47" s="163">
        <v>0.54796554796554797</v>
      </c>
      <c r="AB47" s="163">
        <v>0.31838431838431841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131</v>
      </c>
      <c r="D48" s="164">
        <v>128</v>
      </c>
      <c r="E48" s="164">
        <v>141</v>
      </c>
      <c r="F48" s="164">
        <v>158</v>
      </c>
      <c r="G48" s="164">
        <v>130</v>
      </c>
      <c r="H48" s="164">
        <v>122</v>
      </c>
      <c r="I48" s="164">
        <v>140</v>
      </c>
      <c r="J48" s="164">
        <v>169</v>
      </c>
      <c r="K48" s="164">
        <v>192</v>
      </c>
      <c r="L48" s="164">
        <v>181</v>
      </c>
      <c r="M48" s="164">
        <v>200</v>
      </c>
      <c r="N48" s="164">
        <v>247</v>
      </c>
      <c r="O48" s="164">
        <v>254</v>
      </c>
      <c r="P48" s="164">
        <v>299</v>
      </c>
      <c r="Q48" s="164">
        <v>330</v>
      </c>
      <c r="R48" s="164">
        <v>223</v>
      </c>
      <c r="S48" s="164">
        <v>221</v>
      </c>
      <c r="T48" s="164">
        <v>171</v>
      </c>
      <c r="U48" s="164">
        <v>132</v>
      </c>
      <c r="V48" s="164">
        <v>40</v>
      </c>
      <c r="W48" s="164">
        <v>3</v>
      </c>
      <c r="X48" s="164">
        <v>1419</v>
      </c>
      <c r="Y48" s="164">
        <v>3612</v>
      </c>
      <c r="Z48" s="165">
        <v>0.11074197120708748</v>
      </c>
      <c r="AA48" s="165">
        <v>0.49640088593576964</v>
      </c>
      <c r="AB48" s="165">
        <v>0.39285714285714285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272</v>
      </c>
      <c r="D49" s="166">
        <v>291</v>
      </c>
      <c r="E49" s="166">
        <v>287</v>
      </c>
      <c r="F49" s="166">
        <v>304</v>
      </c>
      <c r="G49" s="166">
        <v>260</v>
      </c>
      <c r="H49" s="166">
        <v>235</v>
      </c>
      <c r="I49" s="166">
        <v>295</v>
      </c>
      <c r="J49" s="166">
        <v>343</v>
      </c>
      <c r="K49" s="166">
        <v>396</v>
      </c>
      <c r="L49" s="166">
        <v>376</v>
      </c>
      <c r="M49" s="166">
        <v>417</v>
      </c>
      <c r="N49" s="166">
        <v>488</v>
      </c>
      <c r="O49" s="166">
        <v>524</v>
      </c>
      <c r="P49" s="166">
        <v>598</v>
      </c>
      <c r="Q49" s="166">
        <v>670</v>
      </c>
      <c r="R49" s="166">
        <v>386</v>
      </c>
      <c r="S49" s="166">
        <v>366</v>
      </c>
      <c r="T49" s="166">
        <v>251</v>
      </c>
      <c r="U49" s="166">
        <v>167</v>
      </c>
      <c r="V49" s="166">
        <v>50</v>
      </c>
      <c r="W49" s="166">
        <v>3</v>
      </c>
      <c r="X49" s="166">
        <v>2491</v>
      </c>
      <c r="Y49" s="166">
        <v>6979</v>
      </c>
      <c r="Z49" s="167">
        <v>0.12179395328843674</v>
      </c>
      <c r="AA49" s="167">
        <v>0.52127812007450924</v>
      </c>
      <c r="AB49" s="167">
        <v>0.35692792663705403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56</v>
      </c>
      <c r="D50" s="120">
        <v>68</v>
      </c>
      <c r="E50" s="120">
        <v>76</v>
      </c>
      <c r="F50" s="120">
        <v>73</v>
      </c>
      <c r="G50" s="120">
        <v>56</v>
      </c>
      <c r="H50" s="120">
        <v>63</v>
      </c>
      <c r="I50" s="120">
        <v>69</v>
      </c>
      <c r="J50" s="120">
        <v>68</v>
      </c>
      <c r="K50" s="120">
        <v>94</v>
      </c>
      <c r="L50" s="120">
        <v>100</v>
      </c>
      <c r="M50" s="120">
        <v>87</v>
      </c>
      <c r="N50" s="120">
        <v>111</v>
      </c>
      <c r="O50" s="120">
        <v>117</v>
      </c>
      <c r="P50" s="120">
        <v>152</v>
      </c>
      <c r="Q50" s="120">
        <v>166</v>
      </c>
      <c r="R50" s="120">
        <v>94</v>
      </c>
      <c r="S50" s="120">
        <v>65</v>
      </c>
      <c r="T50" s="120">
        <v>62</v>
      </c>
      <c r="U50" s="120">
        <v>21</v>
      </c>
      <c r="V50" s="120">
        <v>3</v>
      </c>
      <c r="W50" s="120">
        <v>0</v>
      </c>
      <c r="X50" s="114">
        <v>563</v>
      </c>
      <c r="Y50" s="149">
        <v>1601</v>
      </c>
      <c r="Z50" s="150">
        <v>0.12492192379762648</v>
      </c>
      <c r="AA50" s="150">
        <v>0.52342286071205502</v>
      </c>
      <c r="AB50" s="150">
        <v>0.35165521549031853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44</v>
      </c>
      <c r="D51" s="122">
        <v>72</v>
      </c>
      <c r="E51" s="122">
        <v>72</v>
      </c>
      <c r="F51" s="122">
        <v>61</v>
      </c>
      <c r="G51" s="122">
        <v>59</v>
      </c>
      <c r="H51" s="122">
        <v>46</v>
      </c>
      <c r="I51" s="122">
        <v>62</v>
      </c>
      <c r="J51" s="122">
        <v>73</v>
      </c>
      <c r="K51" s="122">
        <v>101</v>
      </c>
      <c r="L51" s="122">
        <v>101</v>
      </c>
      <c r="M51" s="122">
        <v>104</v>
      </c>
      <c r="N51" s="122">
        <v>111</v>
      </c>
      <c r="O51" s="122">
        <v>152</v>
      </c>
      <c r="P51" s="122">
        <v>129</v>
      </c>
      <c r="Q51" s="122">
        <v>169</v>
      </c>
      <c r="R51" s="122">
        <v>118</v>
      </c>
      <c r="S51" s="122">
        <v>95</v>
      </c>
      <c r="T51" s="122">
        <v>93</v>
      </c>
      <c r="U51" s="122">
        <v>58</v>
      </c>
      <c r="V51" s="122">
        <v>33</v>
      </c>
      <c r="W51" s="122">
        <v>5</v>
      </c>
      <c r="X51" s="116">
        <v>700</v>
      </c>
      <c r="Y51" s="152">
        <v>1758</v>
      </c>
      <c r="Z51" s="131">
        <v>0.10693970420932879</v>
      </c>
      <c r="AA51" s="131">
        <v>0.4948805460750853</v>
      </c>
      <c r="AB51" s="131">
        <v>0.3981797497155859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100</v>
      </c>
      <c r="D52" s="124">
        <v>140</v>
      </c>
      <c r="E52" s="124">
        <v>148</v>
      </c>
      <c r="F52" s="124">
        <v>134</v>
      </c>
      <c r="G52" s="124">
        <v>115</v>
      </c>
      <c r="H52" s="124">
        <v>109</v>
      </c>
      <c r="I52" s="124">
        <v>131</v>
      </c>
      <c r="J52" s="124">
        <v>141</v>
      </c>
      <c r="K52" s="124">
        <v>195</v>
      </c>
      <c r="L52" s="124">
        <v>201</v>
      </c>
      <c r="M52" s="124">
        <v>191</v>
      </c>
      <c r="N52" s="124">
        <v>222</v>
      </c>
      <c r="O52" s="124">
        <v>269</v>
      </c>
      <c r="P52" s="124">
        <v>281</v>
      </c>
      <c r="Q52" s="124">
        <v>335</v>
      </c>
      <c r="R52" s="124">
        <v>212</v>
      </c>
      <c r="S52" s="124">
        <v>160</v>
      </c>
      <c r="T52" s="124">
        <v>155</v>
      </c>
      <c r="U52" s="124">
        <v>79</v>
      </c>
      <c r="V52" s="124">
        <v>36</v>
      </c>
      <c r="W52" s="124">
        <v>5</v>
      </c>
      <c r="X52" s="118">
        <v>1263</v>
      </c>
      <c r="Y52" s="154">
        <v>3359</v>
      </c>
      <c r="Z52" s="131">
        <v>0.11551056862161357</v>
      </c>
      <c r="AA52" s="131">
        <v>0.50848466805596904</v>
      </c>
      <c r="AB52" s="131">
        <v>0.37600476332241739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33</v>
      </c>
      <c r="D53" s="106">
        <v>45</v>
      </c>
      <c r="E53" s="106">
        <v>59</v>
      </c>
      <c r="F53" s="106">
        <v>39</v>
      </c>
      <c r="G53" s="106">
        <v>32</v>
      </c>
      <c r="H53" s="106">
        <v>54</v>
      </c>
      <c r="I53" s="106">
        <v>32</v>
      </c>
      <c r="J53" s="106">
        <v>58</v>
      </c>
      <c r="K53" s="106">
        <v>69</v>
      </c>
      <c r="L53" s="106">
        <v>72</v>
      </c>
      <c r="M53" s="106">
        <v>68</v>
      </c>
      <c r="N53" s="106">
        <v>67</v>
      </c>
      <c r="O53" s="106">
        <v>90</v>
      </c>
      <c r="P53" s="106">
        <v>95</v>
      </c>
      <c r="Q53" s="106">
        <v>89</v>
      </c>
      <c r="R53" s="106">
        <v>67</v>
      </c>
      <c r="S53" s="106">
        <v>52</v>
      </c>
      <c r="T53" s="106">
        <v>30</v>
      </c>
      <c r="U53" s="106">
        <v>18</v>
      </c>
      <c r="V53" s="106">
        <v>2</v>
      </c>
      <c r="W53" s="106">
        <v>0</v>
      </c>
      <c r="X53" s="114">
        <v>353</v>
      </c>
      <c r="Y53" s="149">
        <v>1071</v>
      </c>
      <c r="Z53" s="150">
        <v>0.12791783380018673</v>
      </c>
      <c r="AA53" s="150">
        <v>0.54248366013071891</v>
      </c>
      <c r="AB53" s="150">
        <v>0.3295985060690943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38</v>
      </c>
      <c r="D54" s="108">
        <v>32</v>
      </c>
      <c r="E54" s="108">
        <v>50</v>
      </c>
      <c r="F54" s="108">
        <v>38</v>
      </c>
      <c r="G54" s="108">
        <v>35</v>
      </c>
      <c r="H54" s="108">
        <v>32</v>
      </c>
      <c r="I54" s="108">
        <v>63</v>
      </c>
      <c r="J54" s="108">
        <v>42</v>
      </c>
      <c r="K54" s="108">
        <v>71</v>
      </c>
      <c r="L54" s="108">
        <v>82</v>
      </c>
      <c r="M54" s="108">
        <v>67</v>
      </c>
      <c r="N54" s="108">
        <v>76</v>
      </c>
      <c r="O54" s="108">
        <v>108</v>
      </c>
      <c r="P54" s="108">
        <v>99</v>
      </c>
      <c r="Q54" s="108">
        <v>102</v>
      </c>
      <c r="R54" s="108">
        <v>76</v>
      </c>
      <c r="S54" s="108">
        <v>76</v>
      </c>
      <c r="T54" s="108">
        <v>53</v>
      </c>
      <c r="U54" s="108">
        <v>57</v>
      </c>
      <c r="V54" s="108">
        <v>15</v>
      </c>
      <c r="W54" s="108">
        <v>2</v>
      </c>
      <c r="X54" s="116">
        <v>480</v>
      </c>
      <c r="Y54" s="152">
        <v>1214</v>
      </c>
      <c r="Z54" s="131">
        <v>9.8846787479406922E-2</v>
      </c>
      <c r="AA54" s="131">
        <v>0.50576606260296542</v>
      </c>
      <c r="AB54" s="131">
        <v>0.39538714991762769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71</v>
      </c>
      <c r="D55" s="110">
        <v>77</v>
      </c>
      <c r="E55" s="110">
        <v>109</v>
      </c>
      <c r="F55" s="110">
        <v>77</v>
      </c>
      <c r="G55" s="110">
        <v>67</v>
      </c>
      <c r="H55" s="110">
        <v>86</v>
      </c>
      <c r="I55" s="110">
        <v>95</v>
      </c>
      <c r="J55" s="110">
        <v>100</v>
      </c>
      <c r="K55" s="110">
        <v>140</v>
      </c>
      <c r="L55" s="110">
        <v>154</v>
      </c>
      <c r="M55" s="110">
        <v>135</v>
      </c>
      <c r="N55" s="110">
        <v>143</v>
      </c>
      <c r="O55" s="110">
        <v>198</v>
      </c>
      <c r="P55" s="110">
        <v>194</v>
      </c>
      <c r="Q55" s="110">
        <v>191</v>
      </c>
      <c r="R55" s="110">
        <v>143</v>
      </c>
      <c r="S55" s="110">
        <v>128</v>
      </c>
      <c r="T55" s="110">
        <v>83</v>
      </c>
      <c r="U55" s="110">
        <v>75</v>
      </c>
      <c r="V55" s="110">
        <v>17</v>
      </c>
      <c r="W55" s="110">
        <v>2</v>
      </c>
      <c r="X55" s="118">
        <v>833</v>
      </c>
      <c r="Y55" s="154">
        <v>2285</v>
      </c>
      <c r="Z55" s="131">
        <v>0.112472647702407</v>
      </c>
      <c r="AA55" s="131">
        <v>0.52297592997811815</v>
      </c>
      <c r="AB55" s="131">
        <v>0.36455142231947485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38</v>
      </c>
      <c r="D56" s="120">
        <v>50</v>
      </c>
      <c r="E56" s="120">
        <v>53</v>
      </c>
      <c r="F56" s="120">
        <v>58</v>
      </c>
      <c r="G56" s="120">
        <v>44</v>
      </c>
      <c r="H56" s="120">
        <v>40</v>
      </c>
      <c r="I56" s="120">
        <v>48</v>
      </c>
      <c r="J56" s="120">
        <v>61</v>
      </c>
      <c r="K56" s="120">
        <v>63</v>
      </c>
      <c r="L56" s="120">
        <v>70</v>
      </c>
      <c r="M56" s="120">
        <v>80</v>
      </c>
      <c r="N56" s="120">
        <v>87</v>
      </c>
      <c r="O56" s="120">
        <v>95</v>
      </c>
      <c r="P56" s="120">
        <v>98</v>
      </c>
      <c r="Q56" s="120">
        <v>96</v>
      </c>
      <c r="R56" s="120">
        <v>56</v>
      </c>
      <c r="S56" s="120">
        <v>47</v>
      </c>
      <c r="T56" s="120">
        <v>45</v>
      </c>
      <c r="U56" s="120">
        <v>13</v>
      </c>
      <c r="V56" s="120">
        <v>4</v>
      </c>
      <c r="W56" s="120">
        <v>0</v>
      </c>
      <c r="X56" s="114">
        <v>359</v>
      </c>
      <c r="Y56" s="149">
        <v>1146</v>
      </c>
      <c r="Z56" s="150">
        <v>0.12303664921465969</v>
      </c>
      <c r="AA56" s="150">
        <v>0.56369982547993014</v>
      </c>
      <c r="AB56" s="150">
        <v>0.31326352530541013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29</v>
      </c>
      <c r="D57" s="122">
        <v>45</v>
      </c>
      <c r="E57" s="122">
        <v>55</v>
      </c>
      <c r="F57" s="122">
        <v>50</v>
      </c>
      <c r="G57" s="122">
        <v>30</v>
      </c>
      <c r="H57" s="122">
        <v>37</v>
      </c>
      <c r="I57" s="122">
        <v>47</v>
      </c>
      <c r="J57" s="122">
        <v>65</v>
      </c>
      <c r="K57" s="122">
        <v>62</v>
      </c>
      <c r="L57" s="122">
        <v>69</v>
      </c>
      <c r="M57" s="122">
        <v>57</v>
      </c>
      <c r="N57" s="122">
        <v>80</v>
      </c>
      <c r="O57" s="122">
        <v>119</v>
      </c>
      <c r="P57" s="122">
        <v>93</v>
      </c>
      <c r="Q57" s="122">
        <v>109</v>
      </c>
      <c r="R57" s="122">
        <v>65</v>
      </c>
      <c r="S57" s="122">
        <v>74</v>
      </c>
      <c r="T57" s="122">
        <v>73</v>
      </c>
      <c r="U57" s="122">
        <v>33</v>
      </c>
      <c r="V57" s="122">
        <v>14</v>
      </c>
      <c r="W57" s="122">
        <v>6</v>
      </c>
      <c r="X57" s="116">
        <v>467</v>
      </c>
      <c r="Y57" s="152">
        <v>1212</v>
      </c>
      <c r="Z57" s="131">
        <v>0.10643564356435643</v>
      </c>
      <c r="AA57" s="131">
        <v>0.5082508250825083</v>
      </c>
      <c r="AB57" s="131">
        <v>0.38531353135313534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67</v>
      </c>
      <c r="D58" s="124">
        <v>95</v>
      </c>
      <c r="E58" s="124">
        <v>108</v>
      </c>
      <c r="F58" s="124">
        <v>108</v>
      </c>
      <c r="G58" s="124">
        <v>74</v>
      </c>
      <c r="H58" s="124">
        <v>77</v>
      </c>
      <c r="I58" s="124">
        <v>95</v>
      </c>
      <c r="J58" s="124">
        <v>126</v>
      </c>
      <c r="K58" s="124">
        <v>125</v>
      </c>
      <c r="L58" s="124">
        <v>139</v>
      </c>
      <c r="M58" s="124">
        <v>137</v>
      </c>
      <c r="N58" s="124">
        <v>167</v>
      </c>
      <c r="O58" s="124">
        <v>214</v>
      </c>
      <c r="P58" s="124">
        <v>191</v>
      </c>
      <c r="Q58" s="124">
        <v>205</v>
      </c>
      <c r="R58" s="124">
        <v>121</v>
      </c>
      <c r="S58" s="124">
        <v>121</v>
      </c>
      <c r="T58" s="124">
        <v>118</v>
      </c>
      <c r="U58" s="124">
        <v>46</v>
      </c>
      <c r="V58" s="124">
        <v>18</v>
      </c>
      <c r="W58" s="124">
        <v>6</v>
      </c>
      <c r="X58" s="118">
        <v>826</v>
      </c>
      <c r="Y58" s="154">
        <v>2358</v>
      </c>
      <c r="Z58" s="131">
        <v>0.11450381679389313</v>
      </c>
      <c r="AA58" s="131">
        <v>0.5351993214588634</v>
      </c>
      <c r="AB58" s="131">
        <v>0.35029686174724345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16</v>
      </c>
      <c r="D59" s="120">
        <v>27</v>
      </c>
      <c r="E59" s="120">
        <v>36</v>
      </c>
      <c r="F59" s="120">
        <v>36</v>
      </c>
      <c r="G59" s="120">
        <v>30</v>
      </c>
      <c r="H59" s="120">
        <v>18</v>
      </c>
      <c r="I59" s="120">
        <v>18</v>
      </c>
      <c r="J59" s="120">
        <v>37</v>
      </c>
      <c r="K59" s="120">
        <v>30</v>
      </c>
      <c r="L59" s="120">
        <v>41</v>
      </c>
      <c r="M59" s="120">
        <v>47</v>
      </c>
      <c r="N59" s="120">
        <v>68</v>
      </c>
      <c r="O59" s="120">
        <v>63</v>
      </c>
      <c r="P59" s="120">
        <v>70</v>
      </c>
      <c r="Q59" s="120">
        <v>72</v>
      </c>
      <c r="R59" s="120">
        <v>49</v>
      </c>
      <c r="S59" s="120">
        <v>40</v>
      </c>
      <c r="T59" s="120">
        <v>23</v>
      </c>
      <c r="U59" s="120">
        <v>12</v>
      </c>
      <c r="V59" s="120">
        <v>2</v>
      </c>
      <c r="W59" s="120">
        <v>0</v>
      </c>
      <c r="X59" s="114">
        <v>268</v>
      </c>
      <c r="Y59" s="149">
        <v>735</v>
      </c>
      <c r="Z59" s="150">
        <v>0.10748299319727891</v>
      </c>
      <c r="AA59" s="150">
        <v>0.527891156462585</v>
      </c>
      <c r="AB59" s="150">
        <v>0.36462585034013606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15</v>
      </c>
      <c r="D60" s="122">
        <v>20</v>
      </c>
      <c r="E60" s="122">
        <v>25</v>
      </c>
      <c r="F60" s="122">
        <v>18</v>
      </c>
      <c r="G60" s="122">
        <v>32</v>
      </c>
      <c r="H60" s="122">
        <v>24</v>
      </c>
      <c r="I60" s="122">
        <v>17</v>
      </c>
      <c r="J60" s="122">
        <v>32</v>
      </c>
      <c r="K60" s="122">
        <v>35</v>
      </c>
      <c r="L60" s="122">
        <v>40</v>
      </c>
      <c r="M60" s="122">
        <v>42</v>
      </c>
      <c r="N60" s="122">
        <v>53</v>
      </c>
      <c r="O60" s="122">
        <v>49</v>
      </c>
      <c r="P60" s="122">
        <v>63</v>
      </c>
      <c r="Q60" s="122">
        <v>66</v>
      </c>
      <c r="R60" s="122">
        <v>53</v>
      </c>
      <c r="S60" s="122">
        <v>62</v>
      </c>
      <c r="T60" s="122">
        <v>42</v>
      </c>
      <c r="U60" s="122">
        <v>22</v>
      </c>
      <c r="V60" s="122">
        <v>7</v>
      </c>
      <c r="W60" s="122">
        <v>1</v>
      </c>
      <c r="X60" s="116">
        <v>316</v>
      </c>
      <c r="Y60" s="152">
        <v>718</v>
      </c>
      <c r="Z60" s="131">
        <v>8.3565459610027856E-2</v>
      </c>
      <c r="AA60" s="131">
        <v>0.4763231197771588</v>
      </c>
      <c r="AB60" s="131">
        <v>0.44011142061281339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31</v>
      </c>
      <c r="D61" s="124">
        <v>47</v>
      </c>
      <c r="E61" s="124">
        <v>61</v>
      </c>
      <c r="F61" s="124">
        <v>54</v>
      </c>
      <c r="G61" s="124">
        <v>62</v>
      </c>
      <c r="H61" s="124">
        <v>42</v>
      </c>
      <c r="I61" s="124">
        <v>35</v>
      </c>
      <c r="J61" s="124">
        <v>69</v>
      </c>
      <c r="K61" s="124">
        <v>65</v>
      </c>
      <c r="L61" s="124">
        <v>81</v>
      </c>
      <c r="M61" s="124">
        <v>89</v>
      </c>
      <c r="N61" s="124">
        <v>121</v>
      </c>
      <c r="O61" s="124">
        <v>112</v>
      </c>
      <c r="P61" s="124">
        <v>133</v>
      </c>
      <c r="Q61" s="124">
        <v>138</v>
      </c>
      <c r="R61" s="124">
        <v>102</v>
      </c>
      <c r="S61" s="124">
        <v>102</v>
      </c>
      <c r="T61" s="124">
        <v>65</v>
      </c>
      <c r="U61" s="124">
        <v>34</v>
      </c>
      <c r="V61" s="124">
        <v>9</v>
      </c>
      <c r="W61" s="124">
        <v>1</v>
      </c>
      <c r="X61" s="118">
        <v>584</v>
      </c>
      <c r="Y61" s="154">
        <v>1453</v>
      </c>
      <c r="Z61" s="131">
        <v>9.5664143152099104E-2</v>
      </c>
      <c r="AA61" s="131">
        <v>0.50240880935994492</v>
      </c>
      <c r="AB61" s="131">
        <v>0.40192704748795594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143</v>
      </c>
      <c r="D62" s="114">
        <v>190</v>
      </c>
      <c r="E62" s="114">
        <v>224</v>
      </c>
      <c r="F62" s="114">
        <v>206</v>
      </c>
      <c r="G62" s="114">
        <v>162</v>
      </c>
      <c r="H62" s="114">
        <v>175</v>
      </c>
      <c r="I62" s="114">
        <v>167</v>
      </c>
      <c r="J62" s="114">
        <v>224</v>
      </c>
      <c r="K62" s="114">
        <v>256</v>
      </c>
      <c r="L62" s="114">
        <v>283</v>
      </c>
      <c r="M62" s="114">
        <v>282</v>
      </c>
      <c r="N62" s="114">
        <v>333</v>
      </c>
      <c r="O62" s="114">
        <v>365</v>
      </c>
      <c r="P62" s="114">
        <v>415</v>
      </c>
      <c r="Q62" s="114">
        <v>423</v>
      </c>
      <c r="R62" s="114">
        <v>266</v>
      </c>
      <c r="S62" s="114">
        <v>204</v>
      </c>
      <c r="T62" s="114">
        <v>160</v>
      </c>
      <c r="U62" s="114">
        <v>64</v>
      </c>
      <c r="V62" s="114">
        <v>11</v>
      </c>
      <c r="W62" s="114">
        <v>0</v>
      </c>
      <c r="X62" s="115">
        <v>1543</v>
      </c>
      <c r="Y62" s="115">
        <v>4553</v>
      </c>
      <c r="Z62" s="168">
        <v>0.12233692071161871</v>
      </c>
      <c r="AA62" s="168">
        <v>0.53876564902262247</v>
      </c>
      <c r="AB62" s="168">
        <v>0.33889743026575886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126</v>
      </c>
      <c r="D63" s="116">
        <v>169</v>
      </c>
      <c r="E63" s="116">
        <v>202</v>
      </c>
      <c r="F63" s="116">
        <v>167</v>
      </c>
      <c r="G63" s="116">
        <v>156</v>
      </c>
      <c r="H63" s="116">
        <v>139</v>
      </c>
      <c r="I63" s="116">
        <v>189</v>
      </c>
      <c r="J63" s="116">
        <v>212</v>
      </c>
      <c r="K63" s="116">
        <v>269</v>
      </c>
      <c r="L63" s="116">
        <v>292</v>
      </c>
      <c r="M63" s="116">
        <v>270</v>
      </c>
      <c r="N63" s="116">
        <v>320</v>
      </c>
      <c r="O63" s="116">
        <v>428</v>
      </c>
      <c r="P63" s="116">
        <v>384</v>
      </c>
      <c r="Q63" s="116">
        <v>446</v>
      </c>
      <c r="R63" s="116">
        <v>312</v>
      </c>
      <c r="S63" s="116">
        <v>307</v>
      </c>
      <c r="T63" s="116">
        <v>261</v>
      </c>
      <c r="U63" s="116">
        <v>170</v>
      </c>
      <c r="V63" s="116">
        <v>69</v>
      </c>
      <c r="W63" s="116">
        <v>14</v>
      </c>
      <c r="X63" s="117">
        <v>1963</v>
      </c>
      <c r="Y63" s="117">
        <v>4902</v>
      </c>
      <c r="Z63" s="169">
        <v>0.10138718890248878</v>
      </c>
      <c r="AA63" s="169">
        <v>0.49816401468788252</v>
      </c>
      <c r="AB63" s="169">
        <v>0.40044879640962872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269</v>
      </c>
      <c r="D64" s="118">
        <v>359</v>
      </c>
      <c r="E64" s="118">
        <v>426</v>
      </c>
      <c r="F64" s="118">
        <v>373</v>
      </c>
      <c r="G64" s="118">
        <v>318</v>
      </c>
      <c r="H64" s="118">
        <v>314</v>
      </c>
      <c r="I64" s="118">
        <v>356</v>
      </c>
      <c r="J64" s="118">
        <v>436</v>
      </c>
      <c r="K64" s="118">
        <v>525</v>
      </c>
      <c r="L64" s="118">
        <v>575</v>
      </c>
      <c r="M64" s="118">
        <v>552</v>
      </c>
      <c r="N64" s="118">
        <v>653</v>
      </c>
      <c r="O64" s="118">
        <v>793</v>
      </c>
      <c r="P64" s="118">
        <v>799</v>
      </c>
      <c r="Q64" s="118">
        <v>869</v>
      </c>
      <c r="R64" s="118">
        <v>578</v>
      </c>
      <c r="S64" s="118">
        <v>511</v>
      </c>
      <c r="T64" s="118">
        <v>421</v>
      </c>
      <c r="U64" s="118">
        <v>234</v>
      </c>
      <c r="V64" s="118">
        <v>80</v>
      </c>
      <c r="W64" s="118">
        <v>14</v>
      </c>
      <c r="X64" s="119">
        <v>3506</v>
      </c>
      <c r="Y64" s="119">
        <v>9455</v>
      </c>
      <c r="Z64" s="170">
        <v>0.11147540983606558</v>
      </c>
      <c r="AA64" s="170">
        <v>0.5177154944473823</v>
      </c>
      <c r="AB64" s="170">
        <v>0.37080909571655207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48</v>
      </c>
      <c r="D65" s="159">
        <v>64</v>
      </c>
      <c r="E65" s="159">
        <v>87</v>
      </c>
      <c r="F65" s="159">
        <v>83</v>
      </c>
      <c r="G65" s="159">
        <v>83</v>
      </c>
      <c r="H65" s="159">
        <v>56</v>
      </c>
      <c r="I65" s="159">
        <v>63</v>
      </c>
      <c r="J65" s="159">
        <v>89</v>
      </c>
      <c r="K65" s="159">
        <v>108</v>
      </c>
      <c r="L65" s="159">
        <v>126</v>
      </c>
      <c r="M65" s="159">
        <v>128</v>
      </c>
      <c r="N65" s="159">
        <v>167</v>
      </c>
      <c r="O65" s="159">
        <v>224</v>
      </c>
      <c r="P65" s="159">
        <v>234</v>
      </c>
      <c r="Q65" s="159">
        <v>206</v>
      </c>
      <c r="R65" s="159">
        <v>135</v>
      </c>
      <c r="S65" s="159">
        <v>83</v>
      </c>
      <c r="T65" s="159">
        <v>71</v>
      </c>
      <c r="U65" s="159">
        <v>27</v>
      </c>
      <c r="V65" s="159">
        <v>10</v>
      </c>
      <c r="W65" s="159">
        <v>1</v>
      </c>
      <c r="X65" s="115">
        <v>767</v>
      </c>
      <c r="Y65" s="115">
        <v>2093</v>
      </c>
      <c r="Z65" s="156">
        <v>9.5078834209268992E-2</v>
      </c>
      <c r="AA65" s="156">
        <v>0.53846153846153844</v>
      </c>
      <c r="AB65" s="156">
        <v>0.36645962732919257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47</v>
      </c>
      <c r="D66" s="160">
        <v>52</v>
      </c>
      <c r="E66" s="160">
        <v>73</v>
      </c>
      <c r="F66" s="160">
        <v>81</v>
      </c>
      <c r="G66" s="160">
        <v>68</v>
      </c>
      <c r="H66" s="160">
        <v>67</v>
      </c>
      <c r="I66" s="160">
        <v>80</v>
      </c>
      <c r="J66" s="160">
        <v>83</v>
      </c>
      <c r="K66" s="160">
        <v>95</v>
      </c>
      <c r="L66" s="160">
        <v>133</v>
      </c>
      <c r="M66" s="160">
        <v>147</v>
      </c>
      <c r="N66" s="160">
        <v>193</v>
      </c>
      <c r="O66" s="160">
        <v>237</v>
      </c>
      <c r="P66" s="160">
        <v>242</v>
      </c>
      <c r="Q66" s="160">
        <v>255</v>
      </c>
      <c r="R66" s="160">
        <v>157</v>
      </c>
      <c r="S66" s="160">
        <v>144</v>
      </c>
      <c r="T66" s="160">
        <v>167</v>
      </c>
      <c r="U66" s="160">
        <v>125</v>
      </c>
      <c r="V66" s="160">
        <v>44</v>
      </c>
      <c r="W66" s="160">
        <v>5</v>
      </c>
      <c r="X66" s="117">
        <v>1139</v>
      </c>
      <c r="Y66" s="117">
        <v>2495</v>
      </c>
      <c r="Z66" s="157">
        <v>6.8937875751503008E-2</v>
      </c>
      <c r="AA66" s="157">
        <v>0.47454909819639279</v>
      </c>
      <c r="AB66" s="157">
        <v>0.4565130260521042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95</v>
      </c>
      <c r="D67" s="161">
        <v>116</v>
      </c>
      <c r="E67" s="161">
        <v>160</v>
      </c>
      <c r="F67" s="161">
        <v>164</v>
      </c>
      <c r="G67" s="161">
        <v>151</v>
      </c>
      <c r="H67" s="161">
        <v>123</v>
      </c>
      <c r="I67" s="161">
        <v>143</v>
      </c>
      <c r="J67" s="161">
        <v>172</v>
      </c>
      <c r="K67" s="161">
        <v>203</v>
      </c>
      <c r="L67" s="161">
        <v>259</v>
      </c>
      <c r="M67" s="161">
        <v>275</v>
      </c>
      <c r="N67" s="161">
        <v>360</v>
      </c>
      <c r="O67" s="161">
        <v>461</v>
      </c>
      <c r="P67" s="161">
        <v>476</v>
      </c>
      <c r="Q67" s="161">
        <v>461</v>
      </c>
      <c r="R67" s="161">
        <v>292</v>
      </c>
      <c r="S67" s="161">
        <v>227</v>
      </c>
      <c r="T67" s="161">
        <v>238</v>
      </c>
      <c r="U67" s="161">
        <v>152</v>
      </c>
      <c r="V67" s="161">
        <v>54</v>
      </c>
      <c r="W67" s="161">
        <v>6</v>
      </c>
      <c r="X67" s="119">
        <v>1906</v>
      </c>
      <c r="Y67" s="119">
        <v>4588</v>
      </c>
      <c r="Z67" s="158">
        <v>8.0863121185701825E-2</v>
      </c>
      <c r="AA67" s="158">
        <v>0.50370531822144726</v>
      </c>
      <c r="AB67" s="158">
        <v>0.41543156059285091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2588</v>
      </c>
      <c r="D68" s="83">
        <f t="shared" ref="D68:S68" si="0">D23+D35+D38+D47+D62+D65</f>
        <v>3101</v>
      </c>
      <c r="E68" s="83">
        <f t="shared" si="0"/>
        <v>3409</v>
      </c>
      <c r="F68" s="83">
        <f t="shared" si="0"/>
        <v>3337</v>
      </c>
      <c r="G68" s="83">
        <f t="shared" si="0"/>
        <v>2732</v>
      </c>
      <c r="H68" s="83">
        <f t="shared" si="0"/>
        <v>2732</v>
      </c>
      <c r="I68" s="83">
        <f t="shared" si="0"/>
        <v>3023</v>
      </c>
      <c r="J68" s="83">
        <f t="shared" si="0"/>
        <v>3557</v>
      </c>
      <c r="K68" s="83">
        <f t="shared" si="0"/>
        <v>4029</v>
      </c>
      <c r="L68" s="83">
        <f t="shared" si="0"/>
        <v>4444</v>
      </c>
      <c r="M68" s="83">
        <f t="shared" si="0"/>
        <v>4423</v>
      </c>
      <c r="N68" s="83">
        <f t="shared" si="0"/>
        <v>4054</v>
      </c>
      <c r="O68" s="83">
        <f t="shared" si="0"/>
        <v>4368</v>
      </c>
      <c r="P68" s="83">
        <f t="shared" si="0"/>
        <v>4656</v>
      </c>
      <c r="Q68" s="83">
        <f t="shared" si="0"/>
        <v>4985</v>
      </c>
      <c r="R68" s="83">
        <f t="shared" si="0"/>
        <v>3352</v>
      </c>
      <c r="S68" s="83">
        <f t="shared" si="0"/>
        <v>2437</v>
      </c>
      <c r="T68" s="83">
        <f t="shared" ref="T68" si="1">T23+T35+T38+T47+T62+T65</f>
        <v>1606</v>
      </c>
      <c r="U68" s="83">
        <f t="shared" ref="U68:W70" si="2">U23+U35+U38+U47+U62+U65</f>
        <v>593</v>
      </c>
      <c r="V68" s="83">
        <f t="shared" si="2"/>
        <v>138</v>
      </c>
      <c r="W68" s="83">
        <f t="shared" si="2"/>
        <v>8</v>
      </c>
      <c r="X68" s="84">
        <f>SUM(X23,X35,X38,X47,X62,X65)</f>
        <v>17775</v>
      </c>
      <c r="Y68" s="36">
        <f>SUM(C68:W68)</f>
        <v>63572</v>
      </c>
      <c r="Z68" s="85">
        <f>SUM(C68:E68)/$Y68</f>
        <v>0.14311332032970489</v>
      </c>
      <c r="AA68" s="85">
        <f>SUM(F68:O68)/$Y68</f>
        <v>0.57728245139369538</v>
      </c>
      <c r="AB68" s="85">
        <f>X68/$Y68</f>
        <v>0.27960422827659975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2406</v>
      </c>
      <c r="D69" s="87">
        <f t="shared" ref="D69:S69" si="3">D24+D36+D39+D48+D63+D66</f>
        <v>2987</v>
      </c>
      <c r="E69" s="87">
        <f t="shared" si="3"/>
        <v>3088</v>
      </c>
      <c r="F69" s="87">
        <f t="shared" si="3"/>
        <v>3078</v>
      </c>
      <c r="G69" s="87">
        <f t="shared" si="3"/>
        <v>2683</v>
      </c>
      <c r="H69" s="87">
        <f t="shared" si="3"/>
        <v>2571</v>
      </c>
      <c r="I69" s="87">
        <f t="shared" si="3"/>
        <v>2956</v>
      </c>
      <c r="J69" s="87">
        <f t="shared" si="3"/>
        <v>3639</v>
      </c>
      <c r="K69" s="87">
        <f t="shared" si="3"/>
        <v>4128</v>
      </c>
      <c r="L69" s="87">
        <f t="shared" si="3"/>
        <v>4541</v>
      </c>
      <c r="M69" s="87">
        <f t="shared" si="3"/>
        <v>4728</v>
      </c>
      <c r="N69" s="87">
        <f t="shared" si="3"/>
        <v>4579</v>
      </c>
      <c r="O69" s="87">
        <f t="shared" si="3"/>
        <v>4724</v>
      </c>
      <c r="P69" s="87">
        <f t="shared" si="3"/>
        <v>4808</v>
      </c>
      <c r="Q69" s="87">
        <f t="shared" si="3"/>
        <v>5718</v>
      </c>
      <c r="R69" s="87">
        <f t="shared" si="3"/>
        <v>4158</v>
      </c>
      <c r="S69" s="87">
        <f t="shared" si="3"/>
        <v>3688</v>
      </c>
      <c r="T69" s="87">
        <f>T24+T36+T39+T48+T63+T66</f>
        <v>2886</v>
      </c>
      <c r="U69" s="87">
        <f t="shared" si="2"/>
        <v>1740</v>
      </c>
      <c r="V69" s="87">
        <f t="shared" si="2"/>
        <v>655</v>
      </c>
      <c r="W69" s="87">
        <f t="shared" si="2"/>
        <v>105</v>
      </c>
      <c r="X69" s="39">
        <f>SUM(X24,X36,X39,X48,X63,X66)</f>
        <v>23758</v>
      </c>
      <c r="Y69" s="39">
        <f>SUM(C69:W69)</f>
        <v>69866</v>
      </c>
      <c r="Z69" s="88">
        <f>SUM(C69:E69)/$Y69</f>
        <v>0.12138951707554461</v>
      </c>
      <c r="AA69" s="88">
        <f>SUM(F69:O69)/$Y69</f>
        <v>0.53855952823977327</v>
      </c>
      <c r="AB69" s="88">
        <f>X69/$Y69</f>
        <v>0.34005095468468211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4994</v>
      </c>
      <c r="D70" s="89">
        <f t="shared" ref="D70:R70" si="5">D25+D37+D40+D49+D64+D67</f>
        <v>6088</v>
      </c>
      <c r="E70" s="89">
        <f t="shared" si="5"/>
        <v>6497</v>
      </c>
      <c r="F70" s="89">
        <f t="shared" si="5"/>
        <v>6415</v>
      </c>
      <c r="G70" s="89">
        <f t="shared" si="5"/>
        <v>5415</v>
      </c>
      <c r="H70" s="89">
        <f t="shared" si="5"/>
        <v>5303</v>
      </c>
      <c r="I70" s="89">
        <f t="shared" si="5"/>
        <v>5979</v>
      </c>
      <c r="J70" s="89">
        <f t="shared" si="5"/>
        <v>7196</v>
      </c>
      <c r="K70" s="89">
        <f t="shared" si="5"/>
        <v>8157</v>
      </c>
      <c r="L70" s="89">
        <f t="shared" si="5"/>
        <v>8985</v>
      </c>
      <c r="M70" s="89">
        <f t="shared" si="5"/>
        <v>9151</v>
      </c>
      <c r="N70" s="89">
        <f t="shared" si="5"/>
        <v>8633</v>
      </c>
      <c r="O70" s="89">
        <f t="shared" si="5"/>
        <v>9092</v>
      </c>
      <c r="P70" s="89">
        <f t="shared" si="5"/>
        <v>9464</v>
      </c>
      <c r="Q70" s="89">
        <f t="shared" si="5"/>
        <v>10703</v>
      </c>
      <c r="R70" s="89">
        <f t="shared" si="5"/>
        <v>7510</v>
      </c>
      <c r="S70" s="89">
        <f t="shared" ref="S70" si="6">S25+S37+S40+S49+S64+S67</f>
        <v>6125</v>
      </c>
      <c r="T70" s="89">
        <f>T25+T37+T40+T49+T64+T67</f>
        <v>4492</v>
      </c>
      <c r="U70" s="89">
        <f t="shared" si="2"/>
        <v>2333</v>
      </c>
      <c r="V70" s="89">
        <f t="shared" si="2"/>
        <v>793</v>
      </c>
      <c r="W70" s="89">
        <f t="shared" si="2"/>
        <v>113</v>
      </c>
      <c r="X70" s="90">
        <f>SUM(X68:X69)</f>
        <v>41533</v>
      </c>
      <c r="Y70" s="90">
        <f>SUM(Y68:Y69)</f>
        <v>133438</v>
      </c>
      <c r="Z70" s="91">
        <f>SUM(C70:E70)/$Y70</f>
        <v>0.13173908481841753</v>
      </c>
      <c r="AA70" s="91">
        <f>SUM(F70:O70)/$Y70</f>
        <v>0.55700774891710003</v>
      </c>
      <c r="AB70" s="91">
        <f>X70/$Y70</f>
        <v>0.31125316626448241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scale="68" orientation="landscape" r:id="rId1"/>
  <headerFooter alignWithMargins="0">
    <oddHeader>&amp;L&amp;P／&amp;N&amp;C町別･年齢5歳区分別人口　&amp;R令和5年2月1日現在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1.3783280880292205E-4</v>
      </c>
      <c r="N4" s="17">
        <f>地区別5歳毎!W24</f>
        <v>66</v>
      </c>
      <c r="O4" s="15">
        <f>N4/N26</f>
        <v>1.3799159505739195E-3</v>
      </c>
      <c r="P4" s="18">
        <f>L4+N4</f>
        <v>72</v>
      </c>
      <c r="Q4" s="15">
        <f>P4/P26</f>
        <v>7.8809106830122588E-4</v>
      </c>
    </row>
    <row r="5" spans="2:17" x14ac:dyDescent="0.15">
      <c r="K5" s="1" t="s">
        <v>111</v>
      </c>
      <c r="L5" s="16">
        <f>地区別5歳毎!V23</f>
        <v>84</v>
      </c>
      <c r="M5" s="15">
        <f>L5/L26</f>
        <v>1.9296593232409089E-3</v>
      </c>
      <c r="N5" s="17">
        <f>地区別5歳毎!V24</f>
        <v>403</v>
      </c>
      <c r="O5" s="15">
        <f>N5/N26</f>
        <v>8.4258504254740851E-3</v>
      </c>
      <c r="P5" s="18">
        <f t="shared" ref="P5:P24" si="0">L5+N5</f>
        <v>487</v>
      </c>
      <c r="Q5" s="15">
        <f>P5/P26</f>
        <v>5.3305604203152364E-3</v>
      </c>
    </row>
    <row r="6" spans="2:17" x14ac:dyDescent="0.15">
      <c r="K6" s="1" t="s">
        <v>112</v>
      </c>
      <c r="L6" s="16">
        <f>地区別5歳毎!U23</f>
        <v>387</v>
      </c>
      <c r="M6" s="15">
        <f>L6/L26</f>
        <v>8.8902161677884717E-3</v>
      </c>
      <c r="N6" s="17">
        <f>地区別5歳毎!U24</f>
        <v>1060</v>
      </c>
      <c r="O6" s="15">
        <f>N6/N26</f>
        <v>2.2162286478914467E-2</v>
      </c>
      <c r="P6" s="18">
        <f t="shared" si="0"/>
        <v>1447</v>
      </c>
      <c r="Q6" s="15">
        <f>P6/P26</f>
        <v>1.5838441330998248E-2</v>
      </c>
    </row>
    <row r="7" spans="2:17" x14ac:dyDescent="0.15">
      <c r="K7" s="1" t="s">
        <v>113</v>
      </c>
      <c r="L7" s="16">
        <f>地区別5歳毎!T23</f>
        <v>1079</v>
      </c>
      <c r="M7" s="15">
        <f>L7/L26</f>
        <v>2.4786933449725483E-2</v>
      </c>
      <c r="N7" s="17">
        <f>地区別5歳毎!T24</f>
        <v>1825</v>
      </c>
      <c r="O7" s="15">
        <f>N7/N26</f>
        <v>3.8156766815112174E-2</v>
      </c>
      <c r="P7" s="18">
        <f t="shared" si="0"/>
        <v>2904</v>
      </c>
      <c r="Q7" s="15">
        <f>P7/P26</f>
        <v>3.1786339754816109E-2</v>
      </c>
    </row>
    <row r="8" spans="2:17" x14ac:dyDescent="0.15">
      <c r="K8" s="1" t="s">
        <v>114</v>
      </c>
      <c r="L8" s="16">
        <f>地区別5歳毎!S23</f>
        <v>1602</v>
      </c>
      <c r="M8" s="15">
        <f>L8/L26</f>
        <v>3.680135995038019E-2</v>
      </c>
      <c r="N8" s="17">
        <f>地区別5歳毎!S24</f>
        <v>2474</v>
      </c>
      <c r="O8" s="15">
        <f>N8/N26</f>
        <v>5.1725940329089046E-2</v>
      </c>
      <c r="P8" s="18">
        <f t="shared" si="0"/>
        <v>4076</v>
      </c>
      <c r="Q8" s="15">
        <f>P8/P26</f>
        <v>4.4614711033274954E-2</v>
      </c>
    </row>
    <row r="9" spans="2:17" x14ac:dyDescent="0.15">
      <c r="K9" s="1" t="s">
        <v>115</v>
      </c>
      <c r="L9" s="16">
        <f>地区別5歳毎!R23</f>
        <v>2170</v>
      </c>
      <c r="M9" s="15">
        <f>L9/L26</f>
        <v>4.9849532517056809E-2</v>
      </c>
      <c r="N9" s="17">
        <f>地区別5歳毎!R24</f>
        <v>2781</v>
      </c>
      <c r="O9" s="15">
        <f>N9/N26</f>
        <v>5.8144640281001067E-2</v>
      </c>
      <c r="P9" s="18">
        <f t="shared" si="0"/>
        <v>4951</v>
      </c>
      <c r="Q9" s="15">
        <f>P9/P26</f>
        <v>5.4192206654991242E-2</v>
      </c>
    </row>
    <row r="10" spans="2:17" x14ac:dyDescent="0.15">
      <c r="K10" s="1" t="s">
        <v>116</v>
      </c>
      <c r="L10" s="16">
        <f>地区別5歳毎!Q23</f>
        <v>3053</v>
      </c>
      <c r="M10" s="15">
        <f>L10/L26</f>
        <v>7.0133927545886834E-2</v>
      </c>
      <c r="N10" s="17">
        <f>地区別5歳毎!Q24</f>
        <v>3604</v>
      </c>
      <c r="O10" s="15">
        <f>N10/N26</f>
        <v>7.5351774028309185E-2</v>
      </c>
      <c r="P10" s="18">
        <f t="shared" si="0"/>
        <v>6657</v>
      </c>
      <c r="Q10" s="15">
        <f>P10/P26</f>
        <v>7.2865586690017511E-2</v>
      </c>
    </row>
    <row r="11" spans="2:17" x14ac:dyDescent="0.15">
      <c r="K11" s="1" t="s">
        <v>117</v>
      </c>
      <c r="L11" s="16">
        <f>地区別5歳毎!P23</f>
        <v>2916</v>
      </c>
      <c r="M11" s="15">
        <f>L11/L26</f>
        <v>6.6986745078220125E-2</v>
      </c>
      <c r="N11" s="17">
        <f>地区別5歳毎!P24</f>
        <v>3033</v>
      </c>
      <c r="O11" s="15">
        <f>N11/N26</f>
        <v>6.3413410274101481E-2</v>
      </c>
      <c r="P11" s="18">
        <f t="shared" si="0"/>
        <v>5949</v>
      </c>
      <c r="Q11" s="15">
        <f>P11/P26</f>
        <v>6.5116024518388785E-2</v>
      </c>
    </row>
    <row r="12" spans="2:17" x14ac:dyDescent="0.15">
      <c r="K12" s="1" t="s">
        <v>118</v>
      </c>
      <c r="L12" s="16">
        <f>地区別5歳毎!O23</f>
        <v>2831</v>
      </c>
      <c r="M12" s="15">
        <f>L12/L26</f>
        <v>6.5034113620178718E-2</v>
      </c>
      <c r="N12" s="17">
        <f>地区別5歳毎!O24</f>
        <v>3068</v>
      </c>
      <c r="O12" s="15">
        <f>N12/N26</f>
        <v>6.4145183884254317E-2</v>
      </c>
      <c r="P12" s="18">
        <f t="shared" si="0"/>
        <v>5899</v>
      </c>
      <c r="Q12" s="15">
        <f>P12/P26</f>
        <v>6.4568739054290725E-2</v>
      </c>
    </row>
    <row r="13" spans="2:17" x14ac:dyDescent="0.15">
      <c r="K13" s="1" t="s">
        <v>119</v>
      </c>
      <c r="L13" s="16">
        <f>地区別5歳毎!N23</f>
        <v>2742</v>
      </c>
      <c r="M13" s="15">
        <f>L13/L26</f>
        <v>6.298959362293538E-2</v>
      </c>
      <c r="N13" s="17">
        <f>地区別5歳毎!N24</f>
        <v>3173</v>
      </c>
      <c r="O13" s="15">
        <f>N13/N26</f>
        <v>6.6340504714712825E-2</v>
      </c>
      <c r="P13" s="18">
        <f t="shared" si="0"/>
        <v>5915</v>
      </c>
      <c r="Q13" s="15">
        <f>P13/P26</f>
        <v>6.4743870402802106E-2</v>
      </c>
    </row>
    <row r="14" spans="2:17" x14ac:dyDescent="0.15">
      <c r="K14" s="1" t="s">
        <v>120</v>
      </c>
      <c r="L14" s="16">
        <f>地区別5歳毎!M23</f>
        <v>3135</v>
      </c>
      <c r="M14" s="15">
        <f>L14/L26</f>
        <v>7.2017642599526768E-2</v>
      </c>
      <c r="N14" s="17">
        <f>地区別5歳毎!M24</f>
        <v>3399</v>
      </c>
      <c r="O14" s="15">
        <f>N14/N26</f>
        <v>7.1065671454556861E-2</v>
      </c>
      <c r="P14" s="18">
        <f t="shared" si="0"/>
        <v>6534</v>
      </c>
      <c r="Q14" s="15">
        <f>P14/P26</f>
        <v>7.1519264448336256E-2</v>
      </c>
    </row>
    <row r="15" spans="2:17" x14ac:dyDescent="0.15">
      <c r="K15" s="1" t="s">
        <v>121</v>
      </c>
      <c r="L15" s="16">
        <f>地区別5歳毎!L23</f>
        <v>3187</v>
      </c>
      <c r="M15" s="15">
        <f>L15/L26</f>
        <v>7.3212193609152099E-2</v>
      </c>
      <c r="N15" s="17">
        <f>地区別5歳毎!L24</f>
        <v>3268</v>
      </c>
      <c r="O15" s="15">
        <f>N15/N26</f>
        <v>6.8326747370841961E-2</v>
      </c>
      <c r="P15" s="18">
        <f t="shared" si="0"/>
        <v>6455</v>
      </c>
      <c r="Q15" s="15">
        <f>P15/P26</f>
        <v>7.06545534150613E-2</v>
      </c>
    </row>
    <row r="16" spans="2:17" x14ac:dyDescent="0.15">
      <c r="K16" s="1" t="s">
        <v>122</v>
      </c>
      <c r="L16" s="16">
        <f>地区別5歳毎!K23</f>
        <v>2888</v>
      </c>
      <c r="M16" s="15">
        <f>L16/L26</f>
        <v>6.634352530380648E-2</v>
      </c>
      <c r="N16" s="17">
        <f>地区別5歳毎!K24</f>
        <v>2961</v>
      </c>
      <c r="O16" s="15">
        <f>N16/N26</f>
        <v>6.190804741892994E-2</v>
      </c>
      <c r="P16" s="18">
        <f t="shared" si="0"/>
        <v>5849</v>
      </c>
      <c r="Q16" s="15">
        <f>P16/P26</f>
        <v>6.4021453590192651E-2</v>
      </c>
    </row>
    <row r="17" spans="2:17" x14ac:dyDescent="0.15">
      <c r="K17" s="1" t="s">
        <v>123</v>
      </c>
      <c r="L17" s="16">
        <f>地区別5歳毎!J23</f>
        <v>2510</v>
      </c>
      <c r="M17" s="15">
        <f>L17/L26</f>
        <v>5.7660058349222394E-2</v>
      </c>
      <c r="N17" s="17">
        <f>地区別5歳毎!J24</f>
        <v>2578</v>
      </c>
      <c r="O17" s="15">
        <f>N17/N26</f>
        <v>5.3900353342114619E-2</v>
      </c>
      <c r="P17" s="18">
        <f t="shared" si="0"/>
        <v>5088</v>
      </c>
      <c r="Q17" s="15">
        <f>P17/P26</f>
        <v>5.5691768826619963E-2</v>
      </c>
    </row>
    <row r="18" spans="2:17" x14ac:dyDescent="0.15">
      <c r="K18" s="1" t="s">
        <v>124</v>
      </c>
      <c r="L18" s="16">
        <f>地区別5歳毎!I23</f>
        <v>2142</v>
      </c>
      <c r="M18" s="15">
        <f>L18/L26</f>
        <v>4.9206312742643171E-2</v>
      </c>
      <c r="N18" s="17">
        <f>地区別5歳毎!I24</f>
        <v>2033</v>
      </c>
      <c r="O18" s="15">
        <f>N18/N26</f>
        <v>4.2505592841163314E-2</v>
      </c>
      <c r="P18" s="18">
        <f t="shared" si="0"/>
        <v>4175</v>
      </c>
      <c r="Q18" s="15">
        <f>P18/P26</f>
        <v>4.5698336252189144E-2</v>
      </c>
    </row>
    <row r="19" spans="2:17" x14ac:dyDescent="0.15">
      <c r="K19" s="1" t="s">
        <v>125</v>
      </c>
      <c r="L19" s="16">
        <f>地区別5歳毎!H23</f>
        <v>1957</v>
      </c>
      <c r="M19" s="15">
        <f>L19/L26</f>
        <v>4.4956467804553077E-2</v>
      </c>
      <c r="N19" s="17">
        <f>地区別5歳毎!H24</f>
        <v>1818</v>
      </c>
      <c r="O19" s="15">
        <f>N19/N26</f>
        <v>3.8010412093081605E-2</v>
      </c>
      <c r="P19" s="18">
        <f t="shared" si="0"/>
        <v>3775</v>
      </c>
      <c r="Q19" s="15">
        <f>P19/P26</f>
        <v>4.1320052539404552E-2</v>
      </c>
    </row>
    <row r="20" spans="2:17" x14ac:dyDescent="0.15">
      <c r="K20" s="1" t="s">
        <v>126</v>
      </c>
      <c r="L20" s="16">
        <f>地区別5歳毎!G23</f>
        <v>1959</v>
      </c>
      <c r="M20" s="15">
        <f>L20/L26</f>
        <v>4.500241207415405E-2</v>
      </c>
      <c r="N20" s="17">
        <f>地区別5歳毎!G24</f>
        <v>1926</v>
      </c>
      <c r="O20" s="15">
        <f>N20/N26</f>
        <v>4.0268456375838924E-2</v>
      </c>
      <c r="P20" s="18">
        <f t="shared" si="0"/>
        <v>3885</v>
      </c>
      <c r="Q20" s="15">
        <f>P20/P26</f>
        <v>4.2524080560420313E-2</v>
      </c>
    </row>
    <row r="21" spans="2:17" x14ac:dyDescent="0.15">
      <c r="K21" s="1" t="s">
        <v>127</v>
      </c>
      <c r="L21" s="16">
        <f>地区別5歳毎!F23</f>
        <v>2390</v>
      </c>
      <c r="M21" s="15">
        <f>L21/L26</f>
        <v>5.4903402173163952E-2</v>
      </c>
      <c r="N21" s="17">
        <f>地区別5歳毎!F24</f>
        <v>2221</v>
      </c>
      <c r="O21" s="15">
        <f>N21/N26</f>
        <v>4.643626251855569E-2</v>
      </c>
      <c r="P21" s="18">
        <f t="shared" si="0"/>
        <v>4611</v>
      </c>
      <c r="Q21" s="15">
        <f>P21/P26</f>
        <v>5.0470665499124344E-2</v>
      </c>
    </row>
    <row r="22" spans="2:17" x14ac:dyDescent="0.15">
      <c r="K22" s="1" t="s">
        <v>128</v>
      </c>
      <c r="L22" s="16">
        <f>地区別5歳毎!E23</f>
        <v>2464</v>
      </c>
      <c r="M22" s="15">
        <f>L22/L26</f>
        <v>5.6603340148399989E-2</v>
      </c>
      <c r="N22" s="17">
        <f>地区別5歳毎!E24</f>
        <v>2267</v>
      </c>
      <c r="O22" s="15">
        <f>N22/N26</f>
        <v>4.7398022120470847E-2</v>
      </c>
      <c r="P22" s="18">
        <f t="shared" si="0"/>
        <v>4731</v>
      </c>
      <c r="Q22" s="15">
        <f>P22/P26</f>
        <v>5.1784150612959719E-2</v>
      </c>
    </row>
    <row r="23" spans="2:17" x14ac:dyDescent="0.15">
      <c r="K23" s="1" t="s">
        <v>129</v>
      </c>
      <c r="L23" s="16">
        <f>地区別5歳毎!D23</f>
        <v>2206</v>
      </c>
      <c r="M23" s="15">
        <f>L23/L26</f>
        <v>5.0676529369874344E-2</v>
      </c>
      <c r="N23" s="17">
        <f>地区別5歳毎!D24</f>
        <v>2191</v>
      </c>
      <c r="O23" s="15">
        <f>N23/N26</f>
        <v>4.580902799556754E-2</v>
      </c>
      <c r="P23" s="18">
        <f t="shared" si="0"/>
        <v>4397</v>
      </c>
      <c r="Q23" s="15">
        <f>P23/P26</f>
        <v>4.8128283712784589E-2</v>
      </c>
    </row>
    <row r="24" spans="2:17" x14ac:dyDescent="0.15">
      <c r="K24" s="1" t="s">
        <v>130</v>
      </c>
      <c r="L24" s="16">
        <f>地区別5歳毎!C23</f>
        <v>1823</v>
      </c>
      <c r="M24" s="15">
        <f>L24/L26</f>
        <v>4.187820174128782E-2</v>
      </c>
      <c r="N24" s="17">
        <f>地区別5歳毎!C24</f>
        <v>1680</v>
      </c>
      <c r="O24" s="15">
        <f>N24/N26</f>
        <v>3.5125133287336137E-2</v>
      </c>
      <c r="P24" s="18">
        <f t="shared" si="0"/>
        <v>3503</v>
      </c>
      <c r="Q24" s="15">
        <f>P24/P26</f>
        <v>3.8342819614711032E-2</v>
      </c>
    </row>
    <row r="25" spans="2:17" x14ac:dyDescent="0.15">
      <c r="K25" s="1"/>
    </row>
    <row r="26" spans="2:17" x14ac:dyDescent="0.15">
      <c r="K26" s="1"/>
      <c r="L26" s="7">
        <f>SUM(L4:L24)</f>
        <v>43531</v>
      </c>
      <c r="M26" s="6"/>
      <c r="N26" s="17">
        <f>SUM(N4:N24)</f>
        <v>47829</v>
      </c>
      <c r="O26" s="6"/>
      <c r="P26" s="18">
        <f>SUM(P4:P24)</f>
        <v>91360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1.2923235978288964E-4</v>
      </c>
      <c r="N34" s="17">
        <f>地区別5歳毎!W36</f>
        <v>10</v>
      </c>
      <c r="O34" s="15">
        <f>N34/N56</f>
        <v>1.1909015124449208E-3</v>
      </c>
      <c r="P34" s="18">
        <f>L34+N34</f>
        <v>11</v>
      </c>
      <c r="Q34" s="15">
        <f>P34/P56</f>
        <v>6.8174775333126739E-4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2.1969501163091238E-3</v>
      </c>
      <c r="N35" s="17">
        <f>地区別5歳毎!V36</f>
        <v>68</v>
      </c>
      <c r="O35" s="15">
        <f>N35/N56</f>
        <v>8.0981302846254606E-3</v>
      </c>
      <c r="P35" s="18">
        <f t="shared" ref="P35:P54" si="1">L35+N35</f>
        <v>85</v>
      </c>
      <c r="Q35" s="15">
        <f>P35/P56</f>
        <v>5.2680508211961578E-3</v>
      </c>
    </row>
    <row r="36" spans="11:17" x14ac:dyDescent="0.15">
      <c r="K36" s="1" t="s">
        <v>112</v>
      </c>
      <c r="L36" s="16">
        <f>地区別5歳毎!U35</f>
        <v>61</v>
      </c>
      <c r="M36" s="15">
        <f>L36/L56</f>
        <v>7.8831739467562674E-3</v>
      </c>
      <c r="N36" s="17">
        <f>地区別5歳毎!U36</f>
        <v>182</v>
      </c>
      <c r="O36" s="15">
        <f>N36/N56</f>
        <v>2.1674407526497557E-2</v>
      </c>
      <c r="P36" s="18">
        <f t="shared" si="1"/>
        <v>243</v>
      </c>
      <c r="Q36" s="15">
        <f>P36/P56</f>
        <v>1.5060427641772544E-2</v>
      </c>
    </row>
    <row r="37" spans="11:17" x14ac:dyDescent="0.15">
      <c r="K37" s="1" t="s">
        <v>113</v>
      </c>
      <c r="L37" s="16">
        <f>地区別5歳毎!T35</f>
        <v>147</v>
      </c>
      <c r="M37" s="15">
        <f>L37/L56</f>
        <v>1.8997156888084777E-2</v>
      </c>
      <c r="N37" s="17">
        <f>地区別5歳毎!T36</f>
        <v>305</v>
      </c>
      <c r="O37" s="15">
        <f>N37/N56</f>
        <v>3.6322496129570087E-2</v>
      </c>
      <c r="P37" s="18">
        <f t="shared" si="1"/>
        <v>452</v>
      </c>
      <c r="Q37" s="15">
        <f>P37/P56</f>
        <v>2.8013634955066626E-2</v>
      </c>
    </row>
    <row r="38" spans="11:17" x14ac:dyDescent="0.15">
      <c r="K38" s="1" t="s">
        <v>114</v>
      </c>
      <c r="L38" s="16">
        <f>地区別5歳毎!S35</f>
        <v>314</v>
      </c>
      <c r="M38" s="15">
        <f>L38/L56</f>
        <v>4.0578960971827345E-2</v>
      </c>
      <c r="N38" s="17">
        <f>地区別5歳毎!S36</f>
        <v>379</v>
      </c>
      <c r="O38" s="15">
        <f>N38/N56</f>
        <v>4.5135167321662499E-2</v>
      </c>
      <c r="P38" s="18">
        <f t="shared" si="1"/>
        <v>693</v>
      </c>
      <c r="Q38" s="15">
        <f>P38/P56</f>
        <v>4.2950108459869851E-2</v>
      </c>
    </row>
    <row r="39" spans="11:17" x14ac:dyDescent="0.15">
      <c r="K39" s="1" t="s">
        <v>115</v>
      </c>
      <c r="L39" s="16">
        <f>地区別5歳毎!R35</f>
        <v>478</v>
      </c>
      <c r="M39" s="15">
        <f>L39/L56</f>
        <v>6.1773067976221244E-2</v>
      </c>
      <c r="N39" s="17">
        <f>地区別5歳毎!R36</f>
        <v>528</v>
      </c>
      <c r="O39" s="15">
        <f>N39/N56</f>
        <v>6.2879599857091822E-2</v>
      </c>
      <c r="P39" s="18">
        <f t="shared" si="1"/>
        <v>1006</v>
      </c>
      <c r="Q39" s="15">
        <f>P39/P56</f>
        <v>6.2348930895568637E-2</v>
      </c>
    </row>
    <row r="40" spans="11:17" x14ac:dyDescent="0.15">
      <c r="K40" s="1" t="s">
        <v>116</v>
      </c>
      <c r="L40" s="16">
        <f>地区別5歳毎!Q35</f>
        <v>749</v>
      </c>
      <c r="M40" s="15">
        <f>L40/L56</f>
        <v>9.6795037477384341E-2</v>
      </c>
      <c r="N40" s="17">
        <f>地区別5歳毎!Q36</f>
        <v>863</v>
      </c>
      <c r="O40" s="15">
        <f>N40/N56</f>
        <v>0.10277480052399666</v>
      </c>
      <c r="P40" s="18">
        <f t="shared" si="1"/>
        <v>1612</v>
      </c>
      <c r="Q40" s="15">
        <f>P40/P56</f>
        <v>9.9907034397273012E-2</v>
      </c>
    </row>
    <row r="41" spans="11:17" x14ac:dyDescent="0.15">
      <c r="K41" s="1" t="s">
        <v>117</v>
      </c>
      <c r="L41" s="16">
        <f>地区別5歳毎!P35</f>
        <v>589</v>
      </c>
      <c r="M41" s="15">
        <f>L41/L56</f>
        <v>7.6117859912121999E-2</v>
      </c>
      <c r="N41" s="17">
        <f>地区別5歳毎!P36</f>
        <v>628</v>
      </c>
      <c r="O41" s="15">
        <f>N41/N56</f>
        <v>7.4788614981541032E-2</v>
      </c>
      <c r="P41" s="18">
        <f t="shared" si="1"/>
        <v>1217</v>
      </c>
      <c r="Q41" s="15">
        <f>P41/P56</f>
        <v>7.5426092345832044E-2</v>
      </c>
    </row>
    <row r="42" spans="11:17" x14ac:dyDescent="0.15">
      <c r="K42" s="1" t="s">
        <v>118</v>
      </c>
      <c r="L42" s="16">
        <f>地区別5歳毎!O35</f>
        <v>464</v>
      </c>
      <c r="M42" s="15">
        <f>L42/L56</f>
        <v>5.9963814939260791E-2</v>
      </c>
      <c r="N42" s="17">
        <f>地区別5歳毎!O36</f>
        <v>523</v>
      </c>
      <c r="O42" s="15">
        <f>N42/N56</f>
        <v>6.2284149100869358E-2</v>
      </c>
      <c r="P42" s="18">
        <f t="shared" si="1"/>
        <v>987</v>
      </c>
      <c r="Q42" s="15">
        <f>P42/P56</f>
        <v>6.1171366594360087E-2</v>
      </c>
    </row>
    <row r="43" spans="11:17" x14ac:dyDescent="0.15">
      <c r="K43" s="1" t="s">
        <v>119</v>
      </c>
      <c r="L43" s="16">
        <f>地区別5歳毎!N35</f>
        <v>428</v>
      </c>
      <c r="M43" s="15">
        <f>L43/L56</f>
        <v>5.5311449987076766E-2</v>
      </c>
      <c r="N43" s="17">
        <f>地区別5歳毎!N36</f>
        <v>474</v>
      </c>
      <c r="O43" s="15">
        <f>N43/N56</f>
        <v>5.6448731689889245E-2</v>
      </c>
      <c r="P43" s="18">
        <f t="shared" si="1"/>
        <v>902</v>
      </c>
      <c r="Q43" s="15">
        <f>P43/P56</f>
        <v>5.5903315773163931E-2</v>
      </c>
    </row>
    <row r="44" spans="11:17" x14ac:dyDescent="0.15">
      <c r="K44" s="1" t="s">
        <v>120</v>
      </c>
      <c r="L44" s="16">
        <f>地区別5歳毎!M35</f>
        <v>514</v>
      </c>
      <c r="M44" s="15">
        <f>L44/L56</f>
        <v>6.6425432928405276E-2</v>
      </c>
      <c r="N44" s="17">
        <f>地区別5歳毎!M36</f>
        <v>533</v>
      </c>
      <c r="O44" s="15">
        <f>N44/N56</f>
        <v>6.3475050613314279E-2</v>
      </c>
      <c r="P44" s="18">
        <f t="shared" si="1"/>
        <v>1047</v>
      </c>
      <c r="Q44" s="15">
        <f>P44/P56</f>
        <v>6.4889990703439732E-2</v>
      </c>
    </row>
    <row r="45" spans="11:17" x14ac:dyDescent="0.15">
      <c r="K45" s="1" t="s">
        <v>121</v>
      </c>
      <c r="L45" s="16">
        <f>地区別5歳毎!L35</f>
        <v>501</v>
      </c>
      <c r="M45" s="15">
        <f>L45/L56</f>
        <v>6.4745412251227707E-2</v>
      </c>
      <c r="N45" s="17">
        <f>地区別5歳毎!L36</f>
        <v>537</v>
      </c>
      <c r="O45" s="15">
        <f>N45/N56</f>
        <v>6.3951411218292245E-2</v>
      </c>
      <c r="P45" s="18">
        <f t="shared" si="1"/>
        <v>1038</v>
      </c>
      <c r="Q45" s="15">
        <f>P45/P56</f>
        <v>6.4332197087077783E-2</v>
      </c>
    </row>
    <row r="46" spans="11:17" x14ac:dyDescent="0.15">
      <c r="K46" s="1" t="s">
        <v>122</v>
      </c>
      <c r="L46" s="16">
        <f>地区別5歳毎!K35</f>
        <v>461</v>
      </c>
      <c r="M46" s="15">
        <f>L46/L56</f>
        <v>5.9576117859912119E-2</v>
      </c>
      <c r="N46" s="17">
        <f>地区別5歳毎!K36</f>
        <v>483</v>
      </c>
      <c r="O46" s="15">
        <f>N46/N56</f>
        <v>5.7520543051089675E-2</v>
      </c>
      <c r="P46" s="18">
        <f t="shared" si="1"/>
        <v>944</v>
      </c>
      <c r="Q46" s="15">
        <f>P46/P56</f>
        <v>5.8506352649519679E-2</v>
      </c>
    </row>
    <row r="47" spans="11:17" x14ac:dyDescent="0.15">
      <c r="K47" s="1" t="s">
        <v>123</v>
      </c>
      <c r="L47" s="16">
        <f>地区別5歳毎!J35</f>
        <v>436</v>
      </c>
      <c r="M47" s="15">
        <f>L47/L56</f>
        <v>5.634530886533988E-2</v>
      </c>
      <c r="N47" s="17">
        <f>地区別5歳毎!J36</f>
        <v>461</v>
      </c>
      <c r="O47" s="15">
        <f>N47/N56</f>
        <v>5.490055972371085E-2</v>
      </c>
      <c r="P47" s="18">
        <f t="shared" si="1"/>
        <v>897</v>
      </c>
      <c r="Q47" s="15">
        <f>P47/P56</f>
        <v>5.5593430430740623E-2</v>
      </c>
    </row>
    <row r="48" spans="11:17" x14ac:dyDescent="0.15">
      <c r="K48" s="1" t="s">
        <v>124</v>
      </c>
      <c r="L48" s="16">
        <f>地区別5歳毎!I35</f>
        <v>407</v>
      </c>
      <c r="M48" s="15">
        <f>L48/L56</f>
        <v>5.2597570431636084E-2</v>
      </c>
      <c r="N48" s="17">
        <f>地区別5歳毎!I36</f>
        <v>428</v>
      </c>
      <c r="O48" s="15">
        <f>N48/N56</f>
        <v>5.0970584732642613E-2</v>
      </c>
      <c r="P48" s="18">
        <f t="shared" si="1"/>
        <v>835</v>
      </c>
      <c r="Q48" s="15">
        <f>P48/P56</f>
        <v>5.1750852184691665E-2</v>
      </c>
    </row>
    <row r="49" spans="2:17" x14ac:dyDescent="0.15">
      <c r="K49" s="1" t="s">
        <v>125</v>
      </c>
      <c r="L49" s="16">
        <f>地区別5歳毎!H35</f>
        <v>349</v>
      </c>
      <c r="M49" s="15">
        <f>L49/L56</f>
        <v>4.5102093564228486E-2</v>
      </c>
      <c r="N49" s="17">
        <f>地区別5歳毎!H36</f>
        <v>354</v>
      </c>
      <c r="O49" s="15">
        <f>N49/N56</f>
        <v>4.2157913540550193E-2</v>
      </c>
      <c r="P49" s="18">
        <f t="shared" si="1"/>
        <v>703</v>
      </c>
      <c r="Q49" s="15">
        <f>P49/P56</f>
        <v>4.3569879144716453E-2</v>
      </c>
    </row>
    <row r="50" spans="2:17" x14ac:dyDescent="0.15">
      <c r="K50" s="1" t="s">
        <v>126</v>
      </c>
      <c r="L50" s="16">
        <f>地区別5歳毎!G35</f>
        <v>325</v>
      </c>
      <c r="M50" s="15">
        <f>L50/L56</f>
        <v>4.2000516929439131E-2</v>
      </c>
      <c r="N50" s="17">
        <f>地区別5歳毎!G36</f>
        <v>313</v>
      </c>
      <c r="O50" s="15">
        <f>N50/N56</f>
        <v>3.7275217339526018E-2</v>
      </c>
      <c r="P50" s="18">
        <f t="shared" si="1"/>
        <v>638</v>
      </c>
      <c r="Q50" s="15">
        <f>P50/P56</f>
        <v>3.9541369693213514E-2</v>
      </c>
    </row>
    <row r="51" spans="2:17" x14ac:dyDescent="0.15">
      <c r="K51" s="1" t="s">
        <v>127</v>
      </c>
      <c r="L51" s="16">
        <f>地区別5歳毎!F35</f>
        <v>397</v>
      </c>
      <c r="M51" s="15">
        <f>L51/L56</f>
        <v>5.1305246833807189E-2</v>
      </c>
      <c r="N51" s="17">
        <f>地区別5歳毎!F36</f>
        <v>336</v>
      </c>
      <c r="O51" s="15">
        <f>N51/N56</f>
        <v>4.0014290818149341E-2</v>
      </c>
      <c r="P51" s="18">
        <f t="shared" si="1"/>
        <v>733</v>
      </c>
      <c r="Q51" s="15">
        <f>P51/P56</f>
        <v>4.5429191199256272E-2</v>
      </c>
    </row>
    <row r="52" spans="2:17" x14ac:dyDescent="0.15">
      <c r="K52" s="1" t="s">
        <v>128</v>
      </c>
      <c r="L52" s="16">
        <f>地区別5歳毎!E35</f>
        <v>375</v>
      </c>
      <c r="M52" s="15">
        <f>L52/L56</f>
        <v>4.8462134918583616E-2</v>
      </c>
      <c r="N52" s="17">
        <f>地区別5歳毎!E36</f>
        <v>302</v>
      </c>
      <c r="O52" s="15">
        <f>N52/N56</f>
        <v>3.5965225675836605E-2</v>
      </c>
      <c r="P52" s="18">
        <f t="shared" si="1"/>
        <v>677</v>
      </c>
      <c r="Q52" s="15">
        <f>P52/P56</f>
        <v>4.1958475364115275E-2</v>
      </c>
    </row>
    <row r="53" spans="2:17" x14ac:dyDescent="0.15">
      <c r="K53" s="1" t="s">
        <v>129</v>
      </c>
      <c r="L53" s="16">
        <f>地区別5歳毎!D35</f>
        <v>362</v>
      </c>
      <c r="M53" s="15">
        <f>L53/L56</f>
        <v>4.6782114241406048E-2</v>
      </c>
      <c r="N53" s="17">
        <f>地区別5歳毎!D36</f>
        <v>354</v>
      </c>
      <c r="O53" s="15">
        <f>N53/N56</f>
        <v>4.2157913540550193E-2</v>
      </c>
      <c r="P53" s="18">
        <f t="shared" si="1"/>
        <v>716</v>
      </c>
      <c r="Q53" s="15">
        <f>P53/P56</f>
        <v>4.4375581035017042E-2</v>
      </c>
    </row>
    <row r="54" spans="2:17" x14ac:dyDescent="0.15">
      <c r="K54" s="1" t="s">
        <v>130</v>
      </c>
      <c r="L54" s="16">
        <f>地区別5歳毎!C35</f>
        <v>363</v>
      </c>
      <c r="M54" s="15">
        <f>L54/L56</f>
        <v>4.6911346601188939E-2</v>
      </c>
      <c r="N54" s="17">
        <f>地区別5歳毎!C36</f>
        <v>336</v>
      </c>
      <c r="O54" s="15">
        <f>N54/N56</f>
        <v>4.0014290818149341E-2</v>
      </c>
      <c r="P54" s="18">
        <f t="shared" si="1"/>
        <v>699</v>
      </c>
      <c r="Q54" s="15">
        <f>P54/P56</f>
        <v>4.3321970870777812E-2</v>
      </c>
    </row>
    <row r="55" spans="2:17" x14ac:dyDescent="0.15">
      <c r="K55" s="1"/>
    </row>
    <row r="56" spans="2:17" x14ac:dyDescent="0.15">
      <c r="K56" s="1"/>
      <c r="L56" s="16">
        <f>SUM(L34:L54)</f>
        <v>7738</v>
      </c>
      <c r="M56" s="6"/>
      <c r="N56" s="17">
        <f>SUM(N34:N54)</f>
        <v>8397</v>
      </c>
      <c r="O56" s="6"/>
      <c r="P56" s="18">
        <f>SUM(P34:P54)</f>
        <v>16135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7</v>
      </c>
      <c r="O64" s="15">
        <f>N64/N86</f>
        <v>2.6605853287723297E-3</v>
      </c>
      <c r="P64" s="18">
        <f>L64+N64</f>
        <v>7</v>
      </c>
      <c r="Q64" s="15">
        <f>P64/P86</f>
        <v>1.4224751066856331E-3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2.6200873362445414E-3</v>
      </c>
      <c r="N65" s="17">
        <f>地区別5歳毎!V39</f>
        <v>31</v>
      </c>
      <c r="O65" s="15">
        <f>N65/N86</f>
        <v>1.178259217027746E-2</v>
      </c>
      <c r="P65" s="18">
        <f t="shared" ref="P65:P84" si="2">L65+N65</f>
        <v>37</v>
      </c>
      <c r="Q65" s="15">
        <f>P65/P86</f>
        <v>7.5187969924812026E-3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8.296943231441048E-3</v>
      </c>
      <c r="N66" s="17">
        <f>地区別5歳毎!U39</f>
        <v>71</v>
      </c>
      <c r="O66" s="15">
        <f>N66/N86</f>
        <v>2.6985936906119345E-2</v>
      </c>
      <c r="P66" s="18">
        <f t="shared" si="2"/>
        <v>90</v>
      </c>
      <c r="Q66" s="15">
        <f>P66/P86</f>
        <v>1.8288965657386708E-2</v>
      </c>
    </row>
    <row r="67" spans="11:17" x14ac:dyDescent="0.15">
      <c r="K67" s="1" t="s">
        <v>113</v>
      </c>
      <c r="L67" s="16">
        <f>地区別5歳毎!T38</f>
        <v>69</v>
      </c>
      <c r="M67" s="15">
        <f>L67/L86</f>
        <v>3.0131004366812226E-2</v>
      </c>
      <c r="N67" s="17">
        <f>地区別5歳毎!T39</f>
        <v>157</v>
      </c>
      <c r="O67" s="15">
        <f>N67/N86</f>
        <v>5.96731280881794E-2</v>
      </c>
      <c r="P67" s="18">
        <f t="shared" si="2"/>
        <v>226</v>
      </c>
      <c r="Q67" s="15">
        <f>P67/P86</f>
        <v>4.5925624872993294E-2</v>
      </c>
    </row>
    <row r="68" spans="11:17" x14ac:dyDescent="0.15">
      <c r="K68" s="1" t="s">
        <v>114</v>
      </c>
      <c r="L68" s="16">
        <f>地区別5歳毎!S38</f>
        <v>89</v>
      </c>
      <c r="M68" s="15">
        <f>L68/L86</f>
        <v>3.88646288209607E-2</v>
      </c>
      <c r="N68" s="17">
        <f>地区別5歳毎!S39</f>
        <v>163</v>
      </c>
      <c r="O68" s="15">
        <f>N68/N86</f>
        <v>6.1953629798555683E-2</v>
      </c>
      <c r="P68" s="18">
        <f t="shared" si="2"/>
        <v>252</v>
      </c>
      <c r="Q68" s="15">
        <f>P68/P86</f>
        <v>5.1209103840682786E-2</v>
      </c>
    </row>
    <row r="69" spans="11:17" x14ac:dyDescent="0.15">
      <c r="K69" s="1" t="s">
        <v>115</v>
      </c>
      <c r="L69" s="16">
        <f>地区別5歳毎!R38</f>
        <v>140</v>
      </c>
      <c r="M69" s="15">
        <f>L69/L86</f>
        <v>6.1135371179039298E-2</v>
      </c>
      <c r="N69" s="17">
        <f>地区別5歳毎!R39</f>
        <v>157</v>
      </c>
      <c r="O69" s="15">
        <f>N69/N86</f>
        <v>5.96731280881794E-2</v>
      </c>
      <c r="P69" s="18">
        <f t="shared" si="2"/>
        <v>297</v>
      </c>
      <c r="Q69" s="15">
        <f>P69/P86</f>
        <v>6.0353586669376146E-2</v>
      </c>
    </row>
    <row r="70" spans="11:17" x14ac:dyDescent="0.15">
      <c r="K70" s="1" t="s">
        <v>116</v>
      </c>
      <c r="L70" s="16">
        <f>地区別5歳毎!Q38</f>
        <v>214</v>
      </c>
      <c r="M70" s="15">
        <f>L70/L86</f>
        <v>9.344978165938865E-2</v>
      </c>
      <c r="N70" s="17">
        <f>地区別5歳毎!Q39</f>
        <v>220</v>
      </c>
      <c r="O70" s="15">
        <f>N70/N86</f>
        <v>8.3618396047130367E-2</v>
      </c>
      <c r="P70" s="18">
        <f t="shared" si="2"/>
        <v>434</v>
      </c>
      <c r="Q70" s="15">
        <f>P70/P86</f>
        <v>8.8193456614509252E-2</v>
      </c>
    </row>
    <row r="71" spans="11:17" x14ac:dyDescent="0.15">
      <c r="K71" s="1" t="s">
        <v>117</v>
      </c>
      <c r="L71" s="16">
        <f>地区別5歳毎!P38</f>
        <v>203</v>
      </c>
      <c r="M71" s="15">
        <f>L71/L86</f>
        <v>8.8646288209606988E-2</v>
      </c>
      <c r="N71" s="17">
        <f>地区別5歳毎!P39</f>
        <v>222</v>
      </c>
      <c r="O71" s="15">
        <f>N71/N86</f>
        <v>8.4378563283922459E-2</v>
      </c>
      <c r="P71" s="18">
        <f t="shared" si="2"/>
        <v>425</v>
      </c>
      <c r="Q71" s="15">
        <f>P71/P86</f>
        <v>8.6364560048770578E-2</v>
      </c>
    </row>
    <row r="72" spans="11:17" x14ac:dyDescent="0.15">
      <c r="K72" s="1" t="s">
        <v>118</v>
      </c>
      <c r="L72" s="16">
        <f>地区別5歳毎!O38</f>
        <v>214</v>
      </c>
      <c r="M72" s="15">
        <f>L72/L86</f>
        <v>9.344978165938865E-2</v>
      </c>
      <c r="N72" s="17">
        <f>地区別5歳毎!O39</f>
        <v>214</v>
      </c>
      <c r="O72" s="15">
        <f>N72/N86</f>
        <v>8.1337894336754091E-2</v>
      </c>
      <c r="P72" s="18">
        <f t="shared" si="2"/>
        <v>428</v>
      </c>
      <c r="Q72" s="15">
        <f>P72/P86</f>
        <v>8.6974192237350131E-2</v>
      </c>
    </row>
    <row r="73" spans="11:17" x14ac:dyDescent="0.15">
      <c r="K73" s="1" t="s">
        <v>119</v>
      </c>
      <c r="L73" s="16">
        <f>地区別5歳毎!N38</f>
        <v>143</v>
      </c>
      <c r="M73" s="15">
        <f>L73/L86</f>
        <v>6.2445414847161575E-2</v>
      </c>
      <c r="N73" s="17">
        <f>地区別5歳毎!N39</f>
        <v>172</v>
      </c>
      <c r="O73" s="15">
        <f>N73/N86</f>
        <v>6.5374382364120104E-2</v>
      </c>
      <c r="P73" s="18">
        <f t="shared" si="2"/>
        <v>315</v>
      </c>
      <c r="Q73" s="15">
        <f>P73/P86</f>
        <v>6.4011379800853488E-2</v>
      </c>
    </row>
    <row r="74" spans="11:17" x14ac:dyDescent="0.15">
      <c r="K74" s="1" t="s">
        <v>120</v>
      </c>
      <c r="L74" s="16">
        <f>地区別5歳毎!M38</f>
        <v>147</v>
      </c>
      <c r="M74" s="15">
        <f>L74/L86</f>
        <v>6.4192139737991261E-2</v>
      </c>
      <c r="N74" s="17">
        <f>地区別5歳毎!M39</f>
        <v>179</v>
      </c>
      <c r="O74" s="15">
        <f>N74/N86</f>
        <v>6.803496769289244E-2</v>
      </c>
      <c r="P74" s="18">
        <f t="shared" si="2"/>
        <v>326</v>
      </c>
      <c r="Q74" s="15">
        <f>P74/P86</f>
        <v>6.6246697825645198E-2</v>
      </c>
    </row>
    <row r="75" spans="11:17" x14ac:dyDescent="0.15">
      <c r="K75" s="1" t="s">
        <v>121</v>
      </c>
      <c r="L75" s="16">
        <f>地区別5歳毎!L38</f>
        <v>152</v>
      </c>
      <c r="M75" s="15">
        <f>L75/L86</f>
        <v>6.6375545851528384E-2</v>
      </c>
      <c r="N75" s="17">
        <f>地区別5歳毎!L39</f>
        <v>130</v>
      </c>
      <c r="O75" s="15">
        <f>N75/N86</f>
        <v>4.9410870391486124E-2</v>
      </c>
      <c r="P75" s="18">
        <f t="shared" si="2"/>
        <v>282</v>
      </c>
      <c r="Q75" s="15">
        <f>P75/P86</f>
        <v>5.7305425726478357E-2</v>
      </c>
    </row>
    <row r="76" spans="11:17" x14ac:dyDescent="0.15">
      <c r="K76" s="1" t="s">
        <v>122</v>
      </c>
      <c r="L76" s="16">
        <f>地区別5歳毎!K38</f>
        <v>112</v>
      </c>
      <c r="M76" s="15">
        <f>L76/L86</f>
        <v>4.8908296943231441E-2</v>
      </c>
      <c r="N76" s="17">
        <f>地区別5歳毎!K39</f>
        <v>128</v>
      </c>
      <c r="O76" s="15">
        <f>N76/N86</f>
        <v>4.8650703154694032E-2</v>
      </c>
      <c r="P76" s="18">
        <f t="shared" si="2"/>
        <v>240</v>
      </c>
      <c r="Q76" s="15">
        <f>P76/P86</f>
        <v>4.8770575086364558E-2</v>
      </c>
    </row>
    <row r="77" spans="11:17" x14ac:dyDescent="0.15">
      <c r="K77" s="1" t="s">
        <v>123</v>
      </c>
      <c r="L77" s="16">
        <f>地区別5歳毎!J38</f>
        <v>124</v>
      </c>
      <c r="M77" s="15">
        <f>L77/L86</f>
        <v>5.4148471615720527E-2</v>
      </c>
      <c r="N77" s="17">
        <f>地区別5歳毎!J39</f>
        <v>136</v>
      </c>
      <c r="O77" s="15">
        <f>N77/N86</f>
        <v>5.1691372101862407E-2</v>
      </c>
      <c r="P77" s="18">
        <f t="shared" si="2"/>
        <v>260</v>
      </c>
      <c r="Q77" s="15">
        <f>P77/P86</f>
        <v>5.2834789676894943E-2</v>
      </c>
    </row>
    <row r="78" spans="11:17" x14ac:dyDescent="0.15">
      <c r="K78" s="1" t="s">
        <v>124</v>
      </c>
      <c r="L78" s="16">
        <f>地区別5歳毎!I38</f>
        <v>89</v>
      </c>
      <c r="M78" s="15">
        <f>L78/L86</f>
        <v>3.88646288209607E-2</v>
      </c>
      <c r="N78" s="17">
        <f>地区別5歳毎!I39</f>
        <v>86</v>
      </c>
      <c r="O78" s="15">
        <f>N78/N86</f>
        <v>3.2687191182060052E-2</v>
      </c>
      <c r="P78" s="18">
        <f t="shared" si="2"/>
        <v>175</v>
      </c>
      <c r="Q78" s="15">
        <f>P78/P86</f>
        <v>3.5561877667140827E-2</v>
      </c>
    </row>
    <row r="79" spans="11:17" x14ac:dyDescent="0.15">
      <c r="K79" s="1" t="s">
        <v>125</v>
      </c>
      <c r="L79" s="16">
        <f>地区別5歳毎!H38</f>
        <v>82</v>
      </c>
      <c r="M79" s="15">
        <f>L79/L86</f>
        <v>3.5807860262008731E-2</v>
      </c>
      <c r="N79" s="17">
        <f>地区別5歳毎!H39</f>
        <v>71</v>
      </c>
      <c r="O79" s="15">
        <f>N79/N86</f>
        <v>2.6985936906119345E-2</v>
      </c>
      <c r="P79" s="18">
        <f t="shared" si="2"/>
        <v>153</v>
      </c>
      <c r="Q79" s="15">
        <f>P79/P86</f>
        <v>3.1091241617557407E-2</v>
      </c>
    </row>
    <row r="80" spans="11:17" x14ac:dyDescent="0.15">
      <c r="K80" s="1" t="s">
        <v>126</v>
      </c>
      <c r="L80" s="16">
        <f>地区別5歳毎!G38</f>
        <v>73</v>
      </c>
      <c r="M80" s="15">
        <f>L80/L86</f>
        <v>3.1877729257641922E-2</v>
      </c>
      <c r="N80" s="17">
        <f>地区別5歳毎!G39</f>
        <v>90</v>
      </c>
      <c r="O80" s="15">
        <f>N80/N86</f>
        <v>3.4207525655644243E-2</v>
      </c>
      <c r="P80" s="18">
        <f t="shared" si="2"/>
        <v>163</v>
      </c>
      <c r="Q80" s="15">
        <f>P80/P86</f>
        <v>3.3123348912822599E-2</v>
      </c>
    </row>
    <row r="81" spans="2:17" x14ac:dyDescent="0.15">
      <c r="K81" s="1" t="s">
        <v>127</v>
      </c>
      <c r="L81" s="16">
        <f>地区別5歳毎!F38</f>
        <v>115</v>
      </c>
      <c r="M81" s="15">
        <f>L81/L86</f>
        <v>5.0218340611353711E-2</v>
      </c>
      <c r="N81" s="17">
        <f>地区別5歳毎!F39</f>
        <v>115</v>
      </c>
      <c r="O81" s="15">
        <f>N81/N86</f>
        <v>4.370961611554542E-2</v>
      </c>
      <c r="P81" s="18">
        <f t="shared" si="2"/>
        <v>230</v>
      </c>
      <c r="Q81" s="15">
        <f>P81/P86</f>
        <v>4.6738467791099372E-2</v>
      </c>
    </row>
    <row r="82" spans="2:17" x14ac:dyDescent="0.15">
      <c r="K82" s="1" t="s">
        <v>128</v>
      </c>
      <c r="L82" s="16">
        <f>地区別5歳毎!E38</f>
        <v>113</v>
      </c>
      <c r="M82" s="15">
        <f>L82/L86</f>
        <v>4.9344978165938864E-2</v>
      </c>
      <c r="N82" s="17">
        <f>地区別5歳毎!E39</f>
        <v>103</v>
      </c>
      <c r="O82" s="15">
        <f>N82/N86</f>
        <v>3.9148612694792854E-2</v>
      </c>
      <c r="P82" s="18">
        <f t="shared" si="2"/>
        <v>216</v>
      </c>
      <c r="Q82" s="15">
        <f>P82/P86</f>
        <v>4.3893517577728101E-2</v>
      </c>
    </row>
    <row r="83" spans="2:17" x14ac:dyDescent="0.15">
      <c r="K83" s="1" t="s">
        <v>129</v>
      </c>
      <c r="L83" s="16">
        <f>地区別5歳毎!D38</f>
        <v>116</v>
      </c>
      <c r="M83" s="15">
        <f>L83/L86</f>
        <v>5.0655021834061134E-2</v>
      </c>
      <c r="N83" s="17">
        <f>地区別5歳毎!D39</f>
        <v>93</v>
      </c>
      <c r="O83" s="15">
        <f>N83/N86</f>
        <v>3.5347776510832381E-2</v>
      </c>
      <c r="P83" s="18">
        <f t="shared" si="2"/>
        <v>209</v>
      </c>
      <c r="Q83" s="15">
        <f>P83/P86</f>
        <v>4.2471042471042469E-2</v>
      </c>
    </row>
    <row r="84" spans="2:17" x14ac:dyDescent="0.15">
      <c r="K84" s="1" t="s">
        <v>130</v>
      </c>
      <c r="L84" s="16">
        <f>地区別5歳毎!C38</f>
        <v>70</v>
      </c>
      <c r="M84" s="15">
        <f>L84/L86</f>
        <v>3.0567685589519649E-2</v>
      </c>
      <c r="N84" s="17">
        <f>地区別5歳毎!C39</f>
        <v>86</v>
      </c>
      <c r="O84" s="15">
        <f>N84/N86</f>
        <v>3.2687191182060052E-2</v>
      </c>
      <c r="P84" s="18">
        <f t="shared" si="2"/>
        <v>156</v>
      </c>
      <c r="Q84" s="15">
        <f>P84/P86</f>
        <v>3.1700873806136967E-2</v>
      </c>
    </row>
    <row r="85" spans="2:17" x14ac:dyDescent="0.15">
      <c r="K85" s="1"/>
    </row>
    <row r="86" spans="2:17" x14ac:dyDescent="0.15">
      <c r="K86" s="1"/>
      <c r="L86" s="16">
        <f>SUM(L64:L84)</f>
        <v>2290</v>
      </c>
      <c r="M86" s="6"/>
      <c r="N86" s="17">
        <f>SUM(N64:N84)</f>
        <v>2631</v>
      </c>
      <c r="O86" s="6"/>
      <c r="P86" s="18">
        <f>SUM(P64:P84)</f>
        <v>4921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3</v>
      </c>
      <c r="O94" s="15">
        <f>N94/N116</f>
        <v>8.3056478405315617E-4</v>
      </c>
      <c r="P94" s="18">
        <f>L94+N94</f>
        <v>3</v>
      </c>
      <c r="Q94" s="15">
        <f>P94/P116</f>
        <v>4.2986101160624729E-4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2.9700029700029701E-3</v>
      </c>
      <c r="N95" s="17">
        <f>地区別5歳毎!V48</f>
        <v>40</v>
      </c>
      <c r="O95" s="15">
        <f>N95/N116</f>
        <v>1.1074197120708749E-2</v>
      </c>
      <c r="P95" s="18">
        <f t="shared" ref="P95:P114" si="3">L95+N95</f>
        <v>50</v>
      </c>
      <c r="Q95" s="15">
        <f>P95/P116</f>
        <v>7.1643501934374552E-3</v>
      </c>
    </row>
    <row r="96" spans="2:17" x14ac:dyDescent="0.15">
      <c r="K96" s="1" t="s">
        <v>112</v>
      </c>
      <c r="L96" s="16">
        <f>地区別5歳毎!U47</f>
        <v>35</v>
      </c>
      <c r="M96" s="15">
        <f>L96/L116</f>
        <v>1.0395010395010396E-2</v>
      </c>
      <c r="N96" s="17">
        <f>地区別5歳毎!U48</f>
        <v>132</v>
      </c>
      <c r="O96" s="15">
        <f>N96/N116</f>
        <v>3.6544850498338874E-2</v>
      </c>
      <c r="P96" s="18">
        <f t="shared" si="3"/>
        <v>167</v>
      </c>
      <c r="Q96" s="15">
        <f>P96/P116</f>
        <v>2.39289296460811E-2</v>
      </c>
    </row>
    <row r="97" spans="11:17" x14ac:dyDescent="0.15">
      <c r="K97" s="1" t="s">
        <v>113</v>
      </c>
      <c r="L97" s="16">
        <f>地区別5歳毎!T47</f>
        <v>80</v>
      </c>
      <c r="M97" s="15">
        <f>L97/L116</f>
        <v>2.3760023760023761E-2</v>
      </c>
      <c r="N97" s="17">
        <f>地区別5歳毎!T48</f>
        <v>171</v>
      </c>
      <c r="O97" s="15">
        <f>N97/N116</f>
        <v>4.7342192691029898E-2</v>
      </c>
      <c r="P97" s="18">
        <f t="shared" si="3"/>
        <v>251</v>
      </c>
      <c r="Q97" s="15">
        <f>P97/P116</f>
        <v>3.5965037971056026E-2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4.3065043065043065E-2</v>
      </c>
      <c r="N98" s="17">
        <f>地区別5歳毎!S48</f>
        <v>221</v>
      </c>
      <c r="O98" s="15">
        <f>N98/N116</f>
        <v>6.1184939091915837E-2</v>
      </c>
      <c r="P98" s="18">
        <f t="shared" si="3"/>
        <v>366</v>
      </c>
      <c r="Q98" s="15">
        <f>P98/P116</f>
        <v>5.2443043415962169E-2</v>
      </c>
    </row>
    <row r="99" spans="11:17" x14ac:dyDescent="0.15">
      <c r="K99" s="1" t="s">
        <v>115</v>
      </c>
      <c r="L99" s="16">
        <f>地区別5歳毎!R47</f>
        <v>163</v>
      </c>
      <c r="M99" s="15">
        <f>L99/L116</f>
        <v>4.8411048411048409E-2</v>
      </c>
      <c r="N99" s="17">
        <f>地区別5歳毎!R48</f>
        <v>223</v>
      </c>
      <c r="O99" s="15">
        <f>N99/N116</f>
        <v>6.1738648947951273E-2</v>
      </c>
      <c r="P99" s="18">
        <f t="shared" si="3"/>
        <v>386</v>
      </c>
      <c r="Q99" s="15">
        <f>P99/P116</f>
        <v>5.5308783493337156E-2</v>
      </c>
    </row>
    <row r="100" spans="11:17" x14ac:dyDescent="0.15">
      <c r="K100" s="1" t="s">
        <v>116</v>
      </c>
      <c r="L100" s="16">
        <f>地区別5歳毎!Q47</f>
        <v>340</v>
      </c>
      <c r="M100" s="15">
        <f>L100/L116</f>
        <v>0.10098010098010098</v>
      </c>
      <c r="N100" s="17">
        <f>地区別5歳毎!Q48</f>
        <v>330</v>
      </c>
      <c r="O100" s="15">
        <f>N100/N116</f>
        <v>9.1362126245847178E-2</v>
      </c>
      <c r="P100" s="18">
        <f t="shared" si="3"/>
        <v>670</v>
      </c>
      <c r="Q100" s="15">
        <f>P100/P116</f>
        <v>9.6002292592061902E-2</v>
      </c>
    </row>
    <row r="101" spans="11:17" x14ac:dyDescent="0.15">
      <c r="K101" s="1" t="s">
        <v>117</v>
      </c>
      <c r="L101" s="16">
        <f>地区別5歳毎!P47</f>
        <v>299</v>
      </c>
      <c r="M101" s="15">
        <f>L101/L116</f>
        <v>8.8803088803088806E-2</v>
      </c>
      <c r="N101" s="17">
        <f>地区別5歳毎!P48</f>
        <v>299</v>
      </c>
      <c r="O101" s="15">
        <f>N101/N116</f>
        <v>8.2779623477297892E-2</v>
      </c>
      <c r="P101" s="18">
        <f t="shared" si="3"/>
        <v>598</v>
      </c>
      <c r="Q101" s="15">
        <f>P101/P116</f>
        <v>8.5685628313511966E-2</v>
      </c>
    </row>
    <row r="102" spans="11:17" x14ac:dyDescent="0.15">
      <c r="K102" s="1" t="s">
        <v>118</v>
      </c>
      <c r="L102" s="16">
        <f>地区別5歳毎!O47</f>
        <v>270</v>
      </c>
      <c r="M102" s="15">
        <f>L102/L116</f>
        <v>8.0190080190080185E-2</v>
      </c>
      <c r="N102" s="17">
        <f>地区別5歳毎!O48</f>
        <v>254</v>
      </c>
      <c r="O102" s="15">
        <f>N102/N116</f>
        <v>7.0321151716500552E-2</v>
      </c>
      <c r="P102" s="18">
        <f t="shared" si="3"/>
        <v>524</v>
      </c>
      <c r="Q102" s="15">
        <f>P102/P116</f>
        <v>7.5082390027224527E-2</v>
      </c>
    </row>
    <row r="103" spans="11:17" x14ac:dyDescent="0.15">
      <c r="K103" s="1" t="s">
        <v>119</v>
      </c>
      <c r="L103" s="16">
        <f>地区別5歳毎!N47</f>
        <v>241</v>
      </c>
      <c r="M103" s="15">
        <f>L103/L116</f>
        <v>7.1577071577071577E-2</v>
      </c>
      <c r="N103" s="17">
        <f>地区別5歳毎!N48</f>
        <v>247</v>
      </c>
      <c r="O103" s="15">
        <f>N103/N116</f>
        <v>6.8383167220376517E-2</v>
      </c>
      <c r="P103" s="18">
        <f t="shared" si="3"/>
        <v>488</v>
      </c>
      <c r="Q103" s="15">
        <f>P103/P116</f>
        <v>6.9924057887949559E-2</v>
      </c>
    </row>
    <row r="104" spans="11:17" x14ac:dyDescent="0.15">
      <c r="K104" s="1" t="s">
        <v>120</v>
      </c>
      <c r="L104" s="16">
        <f>地区別5歳毎!M47</f>
        <v>217</v>
      </c>
      <c r="M104" s="15">
        <f>L104/L116</f>
        <v>6.4449064449064453E-2</v>
      </c>
      <c r="N104" s="17">
        <f>地区別5歳毎!M48</f>
        <v>200</v>
      </c>
      <c r="O104" s="15">
        <f>N104/N116</f>
        <v>5.537098560354374E-2</v>
      </c>
      <c r="P104" s="18">
        <f t="shared" si="3"/>
        <v>417</v>
      </c>
      <c r="Q104" s="15">
        <f>P104/P116</f>
        <v>5.9750680613268374E-2</v>
      </c>
    </row>
    <row r="105" spans="11:17" x14ac:dyDescent="0.15">
      <c r="K105" s="1" t="s">
        <v>121</v>
      </c>
      <c r="L105" s="16">
        <f>地区別5歳毎!L47</f>
        <v>195</v>
      </c>
      <c r="M105" s="15">
        <f>L105/L116</f>
        <v>5.7915057915057917E-2</v>
      </c>
      <c r="N105" s="17">
        <f>地区別5歳毎!L48</f>
        <v>181</v>
      </c>
      <c r="O105" s="15">
        <f>N105/N116</f>
        <v>5.0110741971207087E-2</v>
      </c>
      <c r="P105" s="18">
        <f t="shared" si="3"/>
        <v>376</v>
      </c>
      <c r="Q105" s="15">
        <f>P105/P116</f>
        <v>5.3875913454649663E-2</v>
      </c>
    </row>
    <row r="106" spans="11:17" x14ac:dyDescent="0.15">
      <c r="K106" s="1" t="s">
        <v>122</v>
      </c>
      <c r="L106" s="16">
        <f>地区別5歳毎!K47</f>
        <v>204</v>
      </c>
      <c r="M106" s="15">
        <f>L106/L116</f>
        <v>6.0588060588060585E-2</v>
      </c>
      <c r="N106" s="17">
        <f>地区別5歳毎!K48</f>
        <v>192</v>
      </c>
      <c r="O106" s="15">
        <f>N106/N116</f>
        <v>5.3156146179401995E-2</v>
      </c>
      <c r="P106" s="18">
        <f t="shared" si="3"/>
        <v>396</v>
      </c>
      <c r="Q106" s="15">
        <f>P106/P116</f>
        <v>5.6741653532024643E-2</v>
      </c>
    </row>
    <row r="107" spans="11:17" x14ac:dyDescent="0.15">
      <c r="K107" s="1" t="s">
        <v>123</v>
      </c>
      <c r="L107" s="16">
        <f>地区別5歳毎!J47</f>
        <v>174</v>
      </c>
      <c r="M107" s="15">
        <f>L107/L116</f>
        <v>5.167805167805168E-2</v>
      </c>
      <c r="N107" s="17">
        <f>地区別5歳毎!J48</f>
        <v>169</v>
      </c>
      <c r="O107" s="15">
        <f>N107/N116</f>
        <v>4.6788482834994462E-2</v>
      </c>
      <c r="P107" s="18">
        <f t="shared" si="3"/>
        <v>343</v>
      </c>
      <c r="Q107" s="15">
        <f>P107/P116</f>
        <v>4.9147442326980942E-2</v>
      </c>
    </row>
    <row r="108" spans="11:17" x14ac:dyDescent="0.15">
      <c r="K108" s="1" t="s">
        <v>124</v>
      </c>
      <c r="L108" s="16">
        <f>地区別5歳毎!I47</f>
        <v>155</v>
      </c>
      <c r="M108" s="15">
        <f>L108/L116</f>
        <v>4.6035046035046032E-2</v>
      </c>
      <c r="N108" s="17">
        <f>地区別5歳毎!I48</f>
        <v>140</v>
      </c>
      <c r="O108" s="15">
        <f>N108/N116</f>
        <v>3.875968992248062E-2</v>
      </c>
      <c r="P108" s="18">
        <f t="shared" si="3"/>
        <v>295</v>
      </c>
      <c r="Q108" s="15">
        <f>P108/P116</f>
        <v>4.2269666141280984E-2</v>
      </c>
    </row>
    <row r="109" spans="11:17" x14ac:dyDescent="0.15">
      <c r="K109" s="1" t="s">
        <v>125</v>
      </c>
      <c r="L109" s="16">
        <f>地区別5歳毎!H47</f>
        <v>113</v>
      </c>
      <c r="M109" s="15">
        <f>L109/L116</f>
        <v>3.3561033561033564E-2</v>
      </c>
      <c r="N109" s="17">
        <f>地区別5歳毎!H48</f>
        <v>122</v>
      </c>
      <c r="O109" s="15">
        <f>N109/N116</f>
        <v>3.3776301218161685E-2</v>
      </c>
      <c r="P109" s="18">
        <f t="shared" si="3"/>
        <v>235</v>
      </c>
      <c r="Q109" s="15">
        <f>P109/P116</f>
        <v>3.3672445909156037E-2</v>
      </c>
    </row>
    <row r="110" spans="11:17" x14ac:dyDescent="0.15">
      <c r="K110" s="1" t="s">
        <v>126</v>
      </c>
      <c r="L110" s="16">
        <f>地区別5歳毎!G47</f>
        <v>130</v>
      </c>
      <c r="M110" s="15">
        <f>L110/L116</f>
        <v>3.8610038610038609E-2</v>
      </c>
      <c r="N110" s="17">
        <f>地区別5歳毎!G48</f>
        <v>130</v>
      </c>
      <c r="O110" s="15">
        <f>N110/N116</f>
        <v>3.5991140642303431E-2</v>
      </c>
      <c r="P110" s="18">
        <f t="shared" si="3"/>
        <v>260</v>
      </c>
      <c r="Q110" s="15">
        <f>P110/P116</f>
        <v>3.7254621005874768E-2</v>
      </c>
    </row>
    <row r="111" spans="11:17" x14ac:dyDescent="0.15">
      <c r="K111" s="1" t="s">
        <v>127</v>
      </c>
      <c r="L111" s="16">
        <f>地区別5歳毎!F47</f>
        <v>146</v>
      </c>
      <c r="M111" s="15">
        <f>L111/L116</f>
        <v>4.3362043362043363E-2</v>
      </c>
      <c r="N111" s="17">
        <f>地区別5歳毎!F48</f>
        <v>158</v>
      </c>
      <c r="O111" s="15">
        <f>N111/N116</f>
        <v>4.3743078626799554E-2</v>
      </c>
      <c r="P111" s="18">
        <f t="shared" si="3"/>
        <v>304</v>
      </c>
      <c r="Q111" s="15">
        <f>P111/P116</f>
        <v>4.3559249176099726E-2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4.3362043362043363E-2</v>
      </c>
      <c r="N112" s="17">
        <f>地区別5歳毎!E48</f>
        <v>141</v>
      </c>
      <c r="O112" s="15">
        <f>N112/N116</f>
        <v>3.9036544850498338E-2</v>
      </c>
      <c r="P112" s="18">
        <f t="shared" si="3"/>
        <v>287</v>
      </c>
      <c r="Q112" s="15">
        <f>P112/P116</f>
        <v>4.1123370110330994E-2</v>
      </c>
    </row>
    <row r="113" spans="2:17" x14ac:dyDescent="0.15">
      <c r="K113" s="1" t="s">
        <v>129</v>
      </c>
      <c r="L113" s="16">
        <f>地区別5歳毎!D47</f>
        <v>163</v>
      </c>
      <c r="M113" s="15">
        <f>L113/L116</f>
        <v>4.8411048411048409E-2</v>
      </c>
      <c r="N113" s="17">
        <f>地区別5歳毎!D48</f>
        <v>128</v>
      </c>
      <c r="O113" s="15">
        <f>N113/N116</f>
        <v>3.5437430786267994E-2</v>
      </c>
      <c r="P113" s="18">
        <f t="shared" si="3"/>
        <v>291</v>
      </c>
      <c r="Q113" s="15">
        <f>P113/P116</f>
        <v>4.1696518125805992E-2</v>
      </c>
    </row>
    <row r="114" spans="2:17" x14ac:dyDescent="0.15">
      <c r="K114" s="1" t="s">
        <v>130</v>
      </c>
      <c r="L114" s="16">
        <f>地区別5歳毎!C47</f>
        <v>141</v>
      </c>
      <c r="M114" s="15">
        <f>L114/L116</f>
        <v>4.187704187704188E-2</v>
      </c>
      <c r="N114" s="17">
        <f>地区別5歳毎!C48</f>
        <v>131</v>
      </c>
      <c r="O114" s="15">
        <f>N114/N116</f>
        <v>3.6267995570321149E-2</v>
      </c>
      <c r="P114" s="18">
        <f t="shared" si="3"/>
        <v>272</v>
      </c>
      <c r="Q114" s="15">
        <f>P114/P116</f>
        <v>3.8974065052299757E-2</v>
      </c>
    </row>
    <row r="115" spans="2:17" x14ac:dyDescent="0.15">
      <c r="K115" s="1"/>
    </row>
    <row r="116" spans="2:17" x14ac:dyDescent="0.15">
      <c r="K116" s="1"/>
      <c r="L116" s="16">
        <f>SUM(L94:L114)</f>
        <v>3367</v>
      </c>
      <c r="M116" s="6"/>
      <c r="N116" s="17">
        <f>SUM(N94:N114)</f>
        <v>3612</v>
      </c>
      <c r="O116" s="6"/>
      <c r="P116" s="18">
        <f>SUM(P94:P114)</f>
        <v>6979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14</v>
      </c>
      <c r="O124" s="15">
        <f>N124/N146</f>
        <v>2.8559771521827824E-3</v>
      </c>
      <c r="P124" s="18">
        <f>L124+N124</f>
        <v>14</v>
      </c>
      <c r="Q124" s="15">
        <f>P124/P146</f>
        <v>1.4806980433632998E-3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2.4159894575005491E-3</v>
      </c>
      <c r="N125" s="17">
        <f>地区別5歳毎!V63</f>
        <v>69</v>
      </c>
      <c r="O125" s="15">
        <f>N125/N146</f>
        <v>1.4075887392900856E-2</v>
      </c>
      <c r="P125" s="18">
        <f t="shared" ref="P125:P144" si="4">L125+N125</f>
        <v>80</v>
      </c>
      <c r="Q125" s="15">
        <f>P125/P146</f>
        <v>8.4611316763617134E-3</v>
      </c>
    </row>
    <row r="126" spans="2:17" x14ac:dyDescent="0.15">
      <c r="K126" s="1" t="s">
        <v>112</v>
      </c>
      <c r="L126" s="16">
        <f>地区別5歳毎!U62</f>
        <v>64</v>
      </c>
      <c r="M126" s="15">
        <f>L126/L146</f>
        <v>1.405666593454865E-2</v>
      </c>
      <c r="N126" s="17">
        <f>地区別5歳毎!U63</f>
        <v>170</v>
      </c>
      <c r="O126" s="15">
        <f>N126/N146</f>
        <v>3.4679722562219503E-2</v>
      </c>
      <c r="P126" s="18">
        <f t="shared" si="4"/>
        <v>234</v>
      </c>
      <c r="Q126" s="15">
        <f>P126/P146</f>
        <v>2.4748810153358013E-2</v>
      </c>
    </row>
    <row r="127" spans="2:17" x14ac:dyDescent="0.15">
      <c r="K127" s="1" t="s">
        <v>113</v>
      </c>
      <c r="L127" s="16">
        <f>地区別5歳毎!T62</f>
        <v>160</v>
      </c>
      <c r="M127" s="15">
        <f>L127/L146</f>
        <v>3.5141664836371621E-2</v>
      </c>
      <c r="N127" s="17">
        <f>地区別5歳毎!T63</f>
        <v>261</v>
      </c>
      <c r="O127" s="15">
        <f>N127/N146</f>
        <v>5.3243574051407588E-2</v>
      </c>
      <c r="P127" s="18">
        <f t="shared" si="4"/>
        <v>421</v>
      </c>
      <c r="Q127" s="15">
        <f>P127/P146</f>
        <v>4.4526705446853519E-2</v>
      </c>
    </row>
    <row r="128" spans="2:17" x14ac:dyDescent="0.15">
      <c r="K128" s="1" t="s">
        <v>114</v>
      </c>
      <c r="L128" s="16">
        <f>地区別5歳毎!S62</f>
        <v>204</v>
      </c>
      <c r="M128" s="15">
        <f>L128/L146</f>
        <v>4.4805622666373821E-2</v>
      </c>
      <c r="N128" s="17">
        <f>地区別5歳毎!S63</f>
        <v>307</v>
      </c>
      <c r="O128" s="15">
        <f>N128/N146</f>
        <v>6.2627498980008162E-2</v>
      </c>
      <c r="P128" s="18">
        <f t="shared" si="4"/>
        <v>511</v>
      </c>
      <c r="Q128" s="15">
        <f>P128/P146</f>
        <v>5.4045478582760445E-2</v>
      </c>
    </row>
    <row r="129" spans="11:17" x14ac:dyDescent="0.15">
      <c r="K129" s="1" t="s">
        <v>115</v>
      </c>
      <c r="L129" s="16">
        <f>地区別5歳毎!R62</f>
        <v>266</v>
      </c>
      <c r="M129" s="15">
        <f>L129/L146</f>
        <v>5.8423017790467824E-2</v>
      </c>
      <c r="N129" s="17">
        <f>地区別5歳毎!R63</f>
        <v>312</v>
      </c>
      <c r="O129" s="15">
        <f>N129/N146</f>
        <v>6.3647490820073441E-2</v>
      </c>
      <c r="P129" s="18">
        <f t="shared" si="4"/>
        <v>578</v>
      </c>
      <c r="Q129" s="15">
        <f>P129/P146</f>
        <v>6.1131676361713377E-2</v>
      </c>
    </row>
    <row r="130" spans="11:17" x14ac:dyDescent="0.15">
      <c r="K130" s="1" t="s">
        <v>116</v>
      </c>
      <c r="L130" s="16">
        <f>地区別5歳毎!Q62</f>
        <v>423</v>
      </c>
      <c r="M130" s="15">
        <f>L130/L146</f>
        <v>9.2905776411157479E-2</v>
      </c>
      <c r="N130" s="17">
        <f>地区別5歳毎!Q63</f>
        <v>446</v>
      </c>
      <c r="O130" s="15">
        <f>N130/N146</f>
        <v>9.0983272133822929E-2</v>
      </c>
      <c r="P130" s="18">
        <f t="shared" si="4"/>
        <v>869</v>
      </c>
      <c r="Q130" s="15">
        <f>P130/P146</f>
        <v>9.1909042834479107E-2</v>
      </c>
    </row>
    <row r="131" spans="11:17" x14ac:dyDescent="0.15">
      <c r="K131" s="1" t="s">
        <v>117</v>
      </c>
      <c r="L131" s="16">
        <f>地区別5歳毎!P62</f>
        <v>415</v>
      </c>
      <c r="M131" s="15">
        <f>L131/L146</f>
        <v>9.1148693169338893E-2</v>
      </c>
      <c r="N131" s="17">
        <f>地区別5歳毎!P63</f>
        <v>384</v>
      </c>
      <c r="O131" s="15">
        <f>N131/N146</f>
        <v>7.8335373317013457E-2</v>
      </c>
      <c r="P131" s="18">
        <f t="shared" si="4"/>
        <v>799</v>
      </c>
      <c r="Q131" s="15">
        <f>P131/P146</f>
        <v>8.4505552617662613E-2</v>
      </c>
    </row>
    <row r="132" spans="11:17" x14ac:dyDescent="0.15">
      <c r="K132" s="1" t="s">
        <v>118</v>
      </c>
      <c r="L132" s="16">
        <f>地区別5歳毎!O62</f>
        <v>365</v>
      </c>
      <c r="M132" s="15">
        <f>L132/L146</f>
        <v>8.0166922907972768E-2</v>
      </c>
      <c r="N132" s="17">
        <f>地区別5歳毎!O63</f>
        <v>428</v>
      </c>
      <c r="O132" s="15">
        <f>N132/N146</f>
        <v>8.7311301509587921E-2</v>
      </c>
      <c r="P132" s="18">
        <f t="shared" si="4"/>
        <v>793</v>
      </c>
      <c r="Q132" s="15">
        <f>P132/P146</f>
        <v>8.387096774193549E-2</v>
      </c>
    </row>
    <row r="133" spans="11:17" x14ac:dyDescent="0.15">
      <c r="K133" s="1" t="s">
        <v>119</v>
      </c>
      <c r="L133" s="16">
        <f>地区別5歳毎!N62</f>
        <v>333</v>
      </c>
      <c r="M133" s="15">
        <f>L133/L146</f>
        <v>7.313858994069844E-2</v>
      </c>
      <c r="N133" s="17">
        <f>地区別5歳毎!N63</f>
        <v>320</v>
      </c>
      <c r="O133" s="15">
        <f>N133/N146</f>
        <v>6.527947776417789E-2</v>
      </c>
      <c r="P133" s="18">
        <f t="shared" si="4"/>
        <v>653</v>
      </c>
      <c r="Q133" s="15">
        <f>P133/P146</f>
        <v>6.9063987308302488E-2</v>
      </c>
    </row>
    <row r="134" spans="11:17" x14ac:dyDescent="0.15">
      <c r="K134" s="1" t="s">
        <v>120</v>
      </c>
      <c r="L134" s="16">
        <f>地区別5歳毎!M62</f>
        <v>282</v>
      </c>
      <c r="M134" s="15">
        <f>L134/L146</f>
        <v>6.1937184274104988E-2</v>
      </c>
      <c r="N134" s="17">
        <f>地区別5歳毎!M63</f>
        <v>270</v>
      </c>
      <c r="O134" s="15">
        <f>N134/N146</f>
        <v>5.5079559363525092E-2</v>
      </c>
      <c r="P134" s="18">
        <f t="shared" si="4"/>
        <v>552</v>
      </c>
      <c r="Q134" s="15">
        <f>P134/P146</f>
        <v>5.8381808566895822E-2</v>
      </c>
    </row>
    <row r="135" spans="11:17" x14ac:dyDescent="0.15">
      <c r="K135" s="1" t="s">
        <v>121</v>
      </c>
      <c r="L135" s="16">
        <f>地区別5歳毎!L62</f>
        <v>283</v>
      </c>
      <c r="M135" s="15">
        <f>L135/L146</f>
        <v>6.2156819679332308E-2</v>
      </c>
      <c r="N135" s="17">
        <f>地区別5歳毎!L63</f>
        <v>292</v>
      </c>
      <c r="O135" s="15">
        <f>N135/N146</f>
        <v>5.9567523459812324E-2</v>
      </c>
      <c r="P135" s="18">
        <f t="shared" si="4"/>
        <v>575</v>
      </c>
      <c r="Q135" s="15">
        <f>P135/P146</f>
        <v>6.0814383923849816E-2</v>
      </c>
    </row>
    <row r="136" spans="11:17" x14ac:dyDescent="0.15">
      <c r="K136" s="1" t="s">
        <v>122</v>
      </c>
      <c r="L136" s="16">
        <f>地区別5歳毎!K62</f>
        <v>256</v>
      </c>
      <c r="M136" s="15">
        <f>L136/L146</f>
        <v>5.6226663738194599E-2</v>
      </c>
      <c r="N136" s="17">
        <f>地区別5歳毎!K63</f>
        <v>269</v>
      </c>
      <c r="O136" s="15">
        <f>N136/N146</f>
        <v>5.4875560995512038E-2</v>
      </c>
      <c r="P136" s="18">
        <f t="shared" si="4"/>
        <v>525</v>
      </c>
      <c r="Q136" s="15">
        <f>P136/P146</f>
        <v>5.5526176626123747E-2</v>
      </c>
    </row>
    <row r="137" spans="11:17" x14ac:dyDescent="0.15">
      <c r="K137" s="1" t="s">
        <v>123</v>
      </c>
      <c r="L137" s="16">
        <f>地区別5歳毎!J62</f>
        <v>224</v>
      </c>
      <c r="M137" s="15">
        <f>L137/L146</f>
        <v>4.9198330770920271E-2</v>
      </c>
      <c r="N137" s="17">
        <f>地区別5歳毎!J63</f>
        <v>212</v>
      </c>
      <c r="O137" s="15">
        <f>N137/N146</f>
        <v>4.3247654018767852E-2</v>
      </c>
      <c r="P137" s="18">
        <f t="shared" si="4"/>
        <v>436</v>
      </c>
      <c r="Q137" s="15">
        <f>P137/P146</f>
        <v>4.6113167636171341E-2</v>
      </c>
    </row>
    <row r="138" spans="11:17" x14ac:dyDescent="0.15">
      <c r="K138" s="1" t="s">
        <v>124</v>
      </c>
      <c r="L138" s="16">
        <f>地区別5歳毎!I62</f>
        <v>167</v>
      </c>
      <c r="M138" s="15">
        <f>L138/L146</f>
        <v>3.667911267296288E-2</v>
      </c>
      <c r="N138" s="17">
        <f>地区別5歳毎!I63</f>
        <v>189</v>
      </c>
      <c r="O138" s="15">
        <f>N138/N146</f>
        <v>3.8555691554467565E-2</v>
      </c>
      <c r="P138" s="18">
        <f t="shared" si="4"/>
        <v>356</v>
      </c>
      <c r="Q138" s="15">
        <f>P138/P146</f>
        <v>3.7652035959809628E-2</v>
      </c>
    </row>
    <row r="139" spans="11:17" x14ac:dyDescent="0.15">
      <c r="K139" s="1" t="s">
        <v>125</v>
      </c>
      <c r="L139" s="16">
        <f>地区別5歳毎!H62</f>
        <v>175</v>
      </c>
      <c r="M139" s="15">
        <f>L139/L146</f>
        <v>3.8436195914781465E-2</v>
      </c>
      <c r="N139" s="17">
        <f>地区別5歳毎!H63</f>
        <v>139</v>
      </c>
      <c r="O139" s="15">
        <f>N139/N146</f>
        <v>2.8355773153814771E-2</v>
      </c>
      <c r="P139" s="18">
        <f t="shared" si="4"/>
        <v>314</v>
      </c>
      <c r="Q139" s="15">
        <f>P139/P146</f>
        <v>3.3209941829719723E-2</v>
      </c>
    </row>
    <row r="140" spans="11:17" x14ac:dyDescent="0.15">
      <c r="K140" s="1" t="s">
        <v>126</v>
      </c>
      <c r="L140" s="16">
        <f>地区別5歳毎!G62</f>
        <v>162</v>
      </c>
      <c r="M140" s="15">
        <f>L140/L146</f>
        <v>3.5580935646826267E-2</v>
      </c>
      <c r="N140" s="17">
        <f>地区別5歳毎!G63</f>
        <v>156</v>
      </c>
      <c r="O140" s="15">
        <f>N140/N146</f>
        <v>3.182374541003672E-2</v>
      </c>
      <c r="P140" s="18">
        <f t="shared" si="4"/>
        <v>318</v>
      </c>
      <c r="Q140" s="15">
        <f>P140/P146</f>
        <v>3.3632998413537812E-2</v>
      </c>
    </row>
    <row r="141" spans="11:17" x14ac:dyDescent="0.15">
      <c r="K141" s="1" t="s">
        <v>127</v>
      </c>
      <c r="L141" s="16">
        <f>地区別5歳毎!F62</f>
        <v>206</v>
      </c>
      <c r="M141" s="15">
        <f>L141/L146</f>
        <v>4.5244893476828467E-2</v>
      </c>
      <c r="N141" s="17">
        <f>地区別5歳毎!F63</f>
        <v>167</v>
      </c>
      <c r="O141" s="15">
        <f>N141/N146</f>
        <v>3.4067727458180333E-2</v>
      </c>
      <c r="P141" s="18">
        <f t="shared" si="4"/>
        <v>373</v>
      </c>
      <c r="Q141" s="15">
        <f>P141/P146</f>
        <v>3.9450026441036491E-2</v>
      </c>
    </row>
    <row r="142" spans="11:17" x14ac:dyDescent="0.15">
      <c r="K142" s="1" t="s">
        <v>128</v>
      </c>
      <c r="L142" s="16">
        <f>地区別5歳毎!E62</f>
        <v>224</v>
      </c>
      <c r="M142" s="15">
        <f>L142/L146</f>
        <v>4.9198330770920271E-2</v>
      </c>
      <c r="N142" s="17">
        <f>地区別5歳毎!E63</f>
        <v>202</v>
      </c>
      <c r="O142" s="15">
        <f>N142/N146</f>
        <v>4.1207670338637294E-2</v>
      </c>
      <c r="P142" s="18">
        <f t="shared" si="4"/>
        <v>426</v>
      </c>
      <c r="Q142" s="15">
        <f>P142/P146</f>
        <v>4.5055526176626122E-2</v>
      </c>
    </row>
    <row r="143" spans="11:17" x14ac:dyDescent="0.15">
      <c r="K143" s="1" t="s">
        <v>129</v>
      </c>
      <c r="L143" s="16">
        <f>地区別5歳毎!D62</f>
        <v>190</v>
      </c>
      <c r="M143" s="15">
        <f>L143/L146</f>
        <v>4.1730726993191303E-2</v>
      </c>
      <c r="N143" s="17">
        <f>地区別5歳毎!D63</f>
        <v>169</v>
      </c>
      <c r="O143" s="15">
        <f>N143/N146</f>
        <v>3.4475724194206449E-2</v>
      </c>
      <c r="P143" s="18">
        <f t="shared" si="4"/>
        <v>359</v>
      </c>
      <c r="Q143" s="15">
        <f>P143/P146</f>
        <v>3.796932839767319E-2</v>
      </c>
    </row>
    <row r="144" spans="11:17" x14ac:dyDescent="0.15">
      <c r="K144" s="1" t="s">
        <v>130</v>
      </c>
      <c r="L144" s="16">
        <f>地区別5歳毎!C62</f>
        <v>143</v>
      </c>
      <c r="M144" s="15">
        <f>L144/L146</f>
        <v>3.1407862947507137E-2</v>
      </c>
      <c r="N144" s="17">
        <f>地区別5歳毎!C63</f>
        <v>126</v>
      </c>
      <c r="O144" s="15">
        <f>N144/N146</f>
        <v>2.5703794369645042E-2</v>
      </c>
      <c r="P144" s="18">
        <f t="shared" si="4"/>
        <v>269</v>
      </c>
      <c r="Q144" s="15">
        <f>P144/P146</f>
        <v>2.845055526176626E-2</v>
      </c>
    </row>
    <row r="145" spans="2:17" x14ac:dyDescent="0.15">
      <c r="K145" s="1"/>
    </row>
    <row r="146" spans="2:17" x14ac:dyDescent="0.15">
      <c r="K146" s="1"/>
      <c r="L146" s="16">
        <f>SUM(L124:L144)</f>
        <v>4553</v>
      </c>
      <c r="M146" s="6"/>
      <c r="N146" s="17">
        <f>SUM(N124:N144)</f>
        <v>4902</v>
      </c>
      <c r="O146" s="6"/>
      <c r="P146" s="18">
        <f>SUM(P124:P144)</f>
        <v>9455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4.7778308647873863E-4</v>
      </c>
      <c r="N154" s="17">
        <f>地区別5歳毎!W66</f>
        <v>5</v>
      </c>
      <c r="O154" s="15">
        <f>N154/N176</f>
        <v>2.004008016032064E-3</v>
      </c>
      <c r="P154" s="18">
        <f>L154+N154</f>
        <v>6</v>
      </c>
      <c r="Q154" s="15">
        <f>P154/P176</f>
        <v>1.3077593722755014E-3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4.7778308647873869E-3</v>
      </c>
      <c r="N155" s="17">
        <f>地区別5歳毎!V66</f>
        <v>44</v>
      </c>
      <c r="O155" s="15">
        <f>N155/N176</f>
        <v>1.7635270541082163E-2</v>
      </c>
      <c r="P155" s="18">
        <f t="shared" ref="P155:P174" si="5">L155+N155</f>
        <v>54</v>
      </c>
      <c r="Q155" s="15">
        <f>P155/P176</f>
        <v>1.1769834350479512E-2</v>
      </c>
    </row>
    <row r="156" spans="2:17" x14ac:dyDescent="0.15">
      <c r="K156" s="1" t="s">
        <v>112</v>
      </c>
      <c r="L156" s="16">
        <f>地区別5歳毎!U65</f>
        <v>27</v>
      </c>
      <c r="M156" s="15">
        <f>L156/L176</f>
        <v>1.2900143334925944E-2</v>
      </c>
      <c r="N156" s="17">
        <f>地区別5歳毎!U66</f>
        <v>125</v>
      </c>
      <c r="O156" s="15">
        <f>N156/N176</f>
        <v>5.0100200400801605E-2</v>
      </c>
      <c r="P156" s="18">
        <f t="shared" si="5"/>
        <v>152</v>
      </c>
      <c r="Q156" s="15">
        <f>P156/P176</f>
        <v>3.3129904097646032E-2</v>
      </c>
    </row>
    <row r="157" spans="2:17" x14ac:dyDescent="0.15">
      <c r="K157" s="1" t="s">
        <v>113</v>
      </c>
      <c r="L157" s="16">
        <f>地区別5歳毎!T65</f>
        <v>71</v>
      </c>
      <c r="M157" s="15">
        <f>L157/L176</f>
        <v>3.3922599139990448E-2</v>
      </c>
      <c r="N157" s="17">
        <f>地区別5歳毎!T66</f>
        <v>167</v>
      </c>
      <c r="O157" s="15">
        <f>N157/N176</f>
        <v>6.6933867735470942E-2</v>
      </c>
      <c r="P157" s="18">
        <f t="shared" si="5"/>
        <v>238</v>
      </c>
      <c r="Q157" s="15">
        <f>P157/P176</f>
        <v>5.1874455100261549E-2</v>
      </c>
    </row>
    <row r="158" spans="2:17" x14ac:dyDescent="0.15">
      <c r="K158" s="1" t="s">
        <v>114</v>
      </c>
      <c r="L158" s="16">
        <f>地区別5歳毎!S65</f>
        <v>83</v>
      </c>
      <c r="M158" s="15">
        <f>L158/L176</f>
        <v>3.9655996177735311E-2</v>
      </c>
      <c r="N158" s="17">
        <f>地区別5歳毎!S66</f>
        <v>144</v>
      </c>
      <c r="O158" s="15">
        <f>N158/N176</f>
        <v>5.7715430861723448E-2</v>
      </c>
      <c r="P158" s="18">
        <f t="shared" si="5"/>
        <v>227</v>
      </c>
      <c r="Q158" s="15">
        <f>P158/P176</f>
        <v>4.9476896251089801E-2</v>
      </c>
    </row>
    <row r="159" spans="2:17" x14ac:dyDescent="0.15">
      <c r="K159" s="1" t="s">
        <v>115</v>
      </c>
      <c r="L159" s="16">
        <f>地区別5歳毎!R65</f>
        <v>135</v>
      </c>
      <c r="M159" s="15">
        <f>L159/L176</f>
        <v>6.4500716674629713E-2</v>
      </c>
      <c r="N159" s="17">
        <f>地区別5歳毎!R66</f>
        <v>157</v>
      </c>
      <c r="O159" s="15">
        <f>N159/N176</f>
        <v>6.292585170340681E-2</v>
      </c>
      <c r="P159" s="18">
        <f t="shared" si="5"/>
        <v>292</v>
      </c>
      <c r="Q159" s="15">
        <f>P159/P176</f>
        <v>6.3644289450741062E-2</v>
      </c>
    </row>
    <row r="160" spans="2:17" x14ac:dyDescent="0.15">
      <c r="K160" s="1" t="s">
        <v>116</v>
      </c>
      <c r="L160" s="16">
        <f>地区別5歳毎!Q65</f>
        <v>206</v>
      </c>
      <c r="M160" s="15">
        <f>L160/L176</f>
        <v>9.842331581462016E-2</v>
      </c>
      <c r="N160" s="17">
        <f>地区別5歳毎!Q66</f>
        <v>255</v>
      </c>
      <c r="O160" s="15">
        <f>N160/N176</f>
        <v>0.10220440881763528</v>
      </c>
      <c r="P160" s="18">
        <f t="shared" si="5"/>
        <v>461</v>
      </c>
      <c r="Q160" s="15">
        <f>P160/P176</f>
        <v>0.10047951176983436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0.11180124223602485</v>
      </c>
      <c r="N161" s="17">
        <f>地区別5歳毎!P66</f>
        <v>242</v>
      </c>
      <c r="O161" s="15">
        <f>N161/N176</f>
        <v>9.6993987975951906E-2</v>
      </c>
      <c r="P161" s="18">
        <f t="shared" si="5"/>
        <v>476</v>
      </c>
      <c r="Q161" s="15">
        <f>P161/P176</f>
        <v>0.1037489102005231</v>
      </c>
    </row>
    <row r="162" spans="11:17" x14ac:dyDescent="0.15">
      <c r="K162" s="1" t="s">
        <v>118</v>
      </c>
      <c r="L162" s="16">
        <f>地区別5歳毎!O65</f>
        <v>224</v>
      </c>
      <c r="M162" s="15">
        <f>L162/L176</f>
        <v>0.10702341137123746</v>
      </c>
      <c r="N162" s="17">
        <f>地区別5歳毎!O66</f>
        <v>237</v>
      </c>
      <c r="O162" s="15">
        <f>N162/N176</f>
        <v>9.498997995991984E-2</v>
      </c>
      <c r="P162" s="18">
        <f t="shared" si="5"/>
        <v>461</v>
      </c>
      <c r="Q162" s="15">
        <f>P162/P176</f>
        <v>0.10047951176983436</v>
      </c>
    </row>
    <row r="163" spans="11:17" x14ac:dyDescent="0.15">
      <c r="K163" s="1" t="s">
        <v>119</v>
      </c>
      <c r="L163" s="16">
        <f>地区別5歳毎!N65</f>
        <v>167</v>
      </c>
      <c r="M163" s="15">
        <f>L163/L176</f>
        <v>7.9789775441949359E-2</v>
      </c>
      <c r="N163" s="17">
        <f>地区別5歳毎!N66</f>
        <v>193</v>
      </c>
      <c r="O163" s="15">
        <f>N163/N176</f>
        <v>7.735470941883768E-2</v>
      </c>
      <c r="P163" s="18">
        <f t="shared" si="5"/>
        <v>360</v>
      </c>
      <c r="Q163" s="15">
        <f>P163/P176</f>
        <v>7.8465562336530084E-2</v>
      </c>
    </row>
    <row r="164" spans="11:17" x14ac:dyDescent="0.15">
      <c r="K164" s="1" t="s">
        <v>120</v>
      </c>
      <c r="L164" s="16">
        <f>地区別5歳毎!M65</f>
        <v>128</v>
      </c>
      <c r="M164" s="15">
        <f>L164/L176</f>
        <v>6.1156235069278544E-2</v>
      </c>
      <c r="N164" s="17">
        <f>地区別5歳毎!M66</f>
        <v>147</v>
      </c>
      <c r="O164" s="15">
        <f>N164/N176</f>
        <v>5.8917835671342685E-2</v>
      </c>
      <c r="P164" s="18">
        <f t="shared" si="5"/>
        <v>275</v>
      </c>
      <c r="Q164" s="15">
        <f>P164/P176</f>
        <v>5.9938971229293807E-2</v>
      </c>
    </row>
    <row r="165" spans="11:17" x14ac:dyDescent="0.15">
      <c r="K165" s="1" t="s">
        <v>121</v>
      </c>
      <c r="L165" s="16">
        <f>地区別5歳毎!L65</f>
        <v>126</v>
      </c>
      <c r="M165" s="15">
        <f>L165/L176</f>
        <v>6.0200668896321072E-2</v>
      </c>
      <c r="N165" s="17">
        <f>地区別5歳毎!L66</f>
        <v>133</v>
      </c>
      <c r="O165" s="15">
        <f>N165/N176</f>
        <v>5.3306613226452908E-2</v>
      </c>
      <c r="P165" s="18">
        <f t="shared" si="5"/>
        <v>259</v>
      </c>
      <c r="Q165" s="15">
        <f>P165/P176</f>
        <v>5.6451612903225805E-2</v>
      </c>
    </row>
    <row r="166" spans="11:17" x14ac:dyDescent="0.15">
      <c r="K166" s="1" t="s">
        <v>122</v>
      </c>
      <c r="L166" s="16">
        <f>地区別5歳毎!K65</f>
        <v>108</v>
      </c>
      <c r="M166" s="15">
        <f>L166/L176</f>
        <v>5.1600573339703776E-2</v>
      </c>
      <c r="N166" s="17">
        <f>地区別5歳毎!K66</f>
        <v>95</v>
      </c>
      <c r="O166" s="15">
        <f>N166/N176</f>
        <v>3.8076152304609222E-2</v>
      </c>
      <c r="P166" s="18">
        <f t="shared" si="5"/>
        <v>203</v>
      </c>
      <c r="Q166" s="15">
        <f>P166/P176</f>
        <v>4.4245858761987791E-2</v>
      </c>
    </row>
    <row r="167" spans="11:17" x14ac:dyDescent="0.15">
      <c r="K167" s="1" t="s">
        <v>123</v>
      </c>
      <c r="L167" s="16">
        <f>地区別5歳毎!J65</f>
        <v>89</v>
      </c>
      <c r="M167" s="15">
        <f>L167/L176</f>
        <v>4.2522694696607743E-2</v>
      </c>
      <c r="N167" s="17">
        <f>地区別5歳毎!J66</f>
        <v>83</v>
      </c>
      <c r="O167" s="15">
        <f>N167/N176</f>
        <v>3.3266533066132267E-2</v>
      </c>
      <c r="P167" s="18">
        <f t="shared" si="5"/>
        <v>172</v>
      </c>
      <c r="Q167" s="15">
        <f>P167/P176</f>
        <v>3.7489102005231034E-2</v>
      </c>
    </row>
    <row r="168" spans="11:17" x14ac:dyDescent="0.15">
      <c r="K168" s="1" t="s">
        <v>124</v>
      </c>
      <c r="L168" s="16">
        <f>地区別5歳毎!I65</f>
        <v>63</v>
      </c>
      <c r="M168" s="15">
        <f>L168/L176</f>
        <v>3.0100334448160536E-2</v>
      </c>
      <c r="N168" s="17">
        <f>地区別5歳毎!I66</f>
        <v>80</v>
      </c>
      <c r="O168" s="15">
        <f>N168/N176</f>
        <v>3.2064128256513023E-2</v>
      </c>
      <c r="P168" s="18">
        <f t="shared" si="5"/>
        <v>143</v>
      </c>
      <c r="Q168" s="15">
        <f>P168/P176</f>
        <v>3.1168265039232781E-2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2.6755852842809364E-2</v>
      </c>
      <c r="N169" s="17">
        <f>地区別5歳毎!H66</f>
        <v>67</v>
      </c>
      <c r="O169" s="15">
        <f>N169/N176</f>
        <v>2.6853707414829658E-2</v>
      </c>
      <c r="P169" s="18">
        <f t="shared" si="5"/>
        <v>123</v>
      </c>
      <c r="Q169" s="15">
        <f>P169/P176</f>
        <v>2.6809067131647778E-2</v>
      </c>
    </row>
    <row r="170" spans="11:17" x14ac:dyDescent="0.15">
      <c r="K170" s="1" t="s">
        <v>126</v>
      </c>
      <c r="L170" s="16">
        <f>地区別5歳毎!G65</f>
        <v>83</v>
      </c>
      <c r="M170" s="15">
        <f>L170/L176</f>
        <v>3.9655996177735311E-2</v>
      </c>
      <c r="N170" s="17">
        <f>地区別5歳毎!G66</f>
        <v>68</v>
      </c>
      <c r="O170" s="15">
        <f>N170/N176</f>
        <v>2.7254509018036072E-2</v>
      </c>
      <c r="P170" s="18">
        <f t="shared" si="5"/>
        <v>151</v>
      </c>
      <c r="Q170" s="15">
        <f>P170/P176</f>
        <v>3.2911944202266785E-2</v>
      </c>
    </row>
    <row r="171" spans="11:17" x14ac:dyDescent="0.15">
      <c r="K171" s="1" t="s">
        <v>127</v>
      </c>
      <c r="L171" s="16">
        <f>地区別5歳毎!F65</f>
        <v>83</v>
      </c>
      <c r="M171" s="15">
        <f>L171/L176</f>
        <v>3.9655996177735311E-2</v>
      </c>
      <c r="N171" s="17">
        <f>地区別5歳毎!F66</f>
        <v>81</v>
      </c>
      <c r="O171" s="15">
        <f>N171/N176</f>
        <v>3.2464929859719438E-2</v>
      </c>
      <c r="P171" s="18">
        <f t="shared" si="5"/>
        <v>164</v>
      </c>
      <c r="Q171" s="15">
        <f>P171/P176</f>
        <v>3.5745422842197033E-2</v>
      </c>
    </row>
    <row r="172" spans="11:17" x14ac:dyDescent="0.15">
      <c r="K172" s="1" t="s">
        <v>128</v>
      </c>
      <c r="L172" s="16">
        <f>地区別5歳毎!E65</f>
        <v>87</v>
      </c>
      <c r="M172" s="15">
        <f>L172/L176</f>
        <v>4.1567128523650264E-2</v>
      </c>
      <c r="N172" s="17">
        <f>地区別5歳毎!E66</f>
        <v>73</v>
      </c>
      <c r="O172" s="15">
        <f>N172/N176</f>
        <v>2.9258517034068135E-2</v>
      </c>
      <c r="P172" s="18">
        <f t="shared" si="5"/>
        <v>160</v>
      </c>
      <c r="Q172" s="15">
        <f>P172/P176</f>
        <v>3.4873583260680033E-2</v>
      </c>
    </row>
    <row r="173" spans="11:17" x14ac:dyDescent="0.15">
      <c r="K173" s="1" t="s">
        <v>129</v>
      </c>
      <c r="L173" s="16">
        <f>地区別5歳毎!D65</f>
        <v>64</v>
      </c>
      <c r="M173" s="15">
        <f>L173/L176</f>
        <v>3.0578117534639272E-2</v>
      </c>
      <c r="N173" s="17">
        <f>地区別5歳毎!D66</f>
        <v>52</v>
      </c>
      <c r="O173" s="15">
        <f>N173/N176</f>
        <v>2.0841683366733466E-2</v>
      </c>
      <c r="P173" s="18">
        <f t="shared" si="5"/>
        <v>116</v>
      </c>
      <c r="Q173" s="15">
        <f>P173/P176</f>
        <v>2.5283347863993024E-2</v>
      </c>
    </row>
    <row r="174" spans="11:17" x14ac:dyDescent="0.15">
      <c r="K174" s="1" t="s">
        <v>130</v>
      </c>
      <c r="L174" s="16">
        <f>地区別5歳毎!C65</f>
        <v>48</v>
      </c>
      <c r="M174" s="15">
        <f>L174/L176</f>
        <v>2.2933588150979456E-2</v>
      </c>
      <c r="N174" s="17">
        <f>地区別5歳毎!C66</f>
        <v>47</v>
      </c>
      <c r="O174" s="15">
        <f>N174/N176</f>
        <v>1.8837675350701404E-2</v>
      </c>
      <c r="P174" s="18">
        <f t="shared" si="5"/>
        <v>95</v>
      </c>
      <c r="Q174" s="15">
        <f>P174/P176</f>
        <v>2.0706190061028772E-2</v>
      </c>
    </row>
    <row r="175" spans="11:17" x14ac:dyDescent="0.15">
      <c r="K175" s="1"/>
    </row>
    <row r="176" spans="11:17" x14ac:dyDescent="0.15">
      <c r="K176" s="1"/>
      <c r="L176" s="16">
        <f>SUM(L154:L174)</f>
        <v>2093</v>
      </c>
      <c r="M176" s="6"/>
      <c r="N176" s="17">
        <f>SUM(N154:N174)</f>
        <v>2495</v>
      </c>
      <c r="O176" s="6"/>
      <c r="P176" s="18">
        <f>SUM(P154:P174)</f>
        <v>4588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8</v>
      </c>
      <c r="M184" s="15">
        <f>L184/L206</f>
        <v>1.2584156546907444E-4</v>
      </c>
      <c r="N184" s="17">
        <f>地区別5歳毎!W69</f>
        <v>105</v>
      </c>
      <c r="O184" s="15">
        <f>N184/N206</f>
        <v>1.5028769358486245E-3</v>
      </c>
      <c r="P184" s="18">
        <f>L184+N184</f>
        <v>113</v>
      </c>
      <c r="Q184" s="15">
        <f>P184/P206</f>
        <v>8.4683523434104233E-4</v>
      </c>
    </row>
    <row r="185" spans="2:17" x14ac:dyDescent="0.15">
      <c r="K185" s="1" t="s">
        <v>111</v>
      </c>
      <c r="L185" s="16">
        <f>地区別5歳毎!V68</f>
        <v>138</v>
      </c>
      <c r="M185" s="15">
        <f>L185/L206</f>
        <v>2.1707670043415342E-3</v>
      </c>
      <c r="N185" s="17">
        <f>地区別5歳毎!V69</f>
        <v>655</v>
      </c>
      <c r="O185" s="15">
        <f>N185/N206</f>
        <v>9.3750894569604674E-3</v>
      </c>
      <c r="P185" s="18">
        <f t="shared" ref="P185:P204" si="6">L185+N185</f>
        <v>793</v>
      </c>
      <c r="Q185" s="15">
        <f>P185/P206</f>
        <v>5.9428348746234207E-3</v>
      </c>
    </row>
    <row r="186" spans="2:17" x14ac:dyDescent="0.15">
      <c r="K186" s="1" t="s">
        <v>112</v>
      </c>
      <c r="L186" s="16">
        <f>地区別5歳毎!U68</f>
        <v>593</v>
      </c>
      <c r="M186" s="15">
        <f>L186/L206</f>
        <v>9.3280060403951419E-3</v>
      </c>
      <c r="N186" s="17">
        <f>地区別5歳毎!U69</f>
        <v>1740</v>
      </c>
      <c r="O186" s="15">
        <f>N186/N206</f>
        <v>2.4904817794062919E-2</v>
      </c>
      <c r="P186" s="18">
        <f t="shared" si="6"/>
        <v>2333</v>
      </c>
      <c r="Q186" s="15">
        <f>P186/P206</f>
        <v>1.7483775236439396E-2</v>
      </c>
    </row>
    <row r="187" spans="2:17" x14ac:dyDescent="0.15">
      <c r="K187" s="1" t="s">
        <v>113</v>
      </c>
      <c r="L187" s="16">
        <f>地区別5歳毎!T68</f>
        <v>1606</v>
      </c>
      <c r="M187" s="15">
        <f>L187/L206</f>
        <v>2.5262694267916695E-2</v>
      </c>
      <c r="N187" s="17">
        <f>地区別5歳毎!T69</f>
        <v>2886</v>
      </c>
      <c r="O187" s="15">
        <f>N187/N206</f>
        <v>4.1307646065325047E-2</v>
      </c>
      <c r="P187" s="18">
        <f t="shared" si="6"/>
        <v>4492</v>
      </c>
      <c r="Q187" s="15">
        <f>P187/P206</f>
        <v>3.3663574094335943E-2</v>
      </c>
    </row>
    <row r="188" spans="2:17" x14ac:dyDescent="0.15">
      <c r="K188" s="1" t="s">
        <v>114</v>
      </c>
      <c r="L188" s="16">
        <f>地区別5歳毎!S68</f>
        <v>2437</v>
      </c>
      <c r="M188" s="15">
        <f>L188/L206</f>
        <v>3.8334486881016802E-2</v>
      </c>
      <c r="N188" s="17">
        <f>地区別5歳毎!S69</f>
        <v>3688</v>
      </c>
      <c r="O188" s="15">
        <f>N188/N206</f>
        <v>5.2786763232473589E-2</v>
      </c>
      <c r="P188" s="18">
        <f t="shared" si="6"/>
        <v>6125</v>
      </c>
      <c r="Q188" s="15">
        <f>P188/P206</f>
        <v>4.5901467348131719E-2</v>
      </c>
    </row>
    <row r="189" spans="2:17" x14ac:dyDescent="0.15">
      <c r="K189" s="1" t="s">
        <v>115</v>
      </c>
      <c r="L189" s="16">
        <f>地区別5歳毎!R68</f>
        <v>3352</v>
      </c>
      <c r="M189" s="15">
        <f>L189/L206</f>
        <v>5.2727615931542189E-2</v>
      </c>
      <c r="N189" s="17">
        <f>地区別5歳毎!R69</f>
        <v>4158</v>
      </c>
      <c r="O189" s="15">
        <f>N189/N206</f>
        <v>5.9513926659605532E-2</v>
      </c>
      <c r="P189" s="18">
        <f t="shared" si="6"/>
        <v>7510</v>
      </c>
      <c r="Q189" s="15">
        <f>P189/P206</f>
        <v>5.6280819556648029E-2</v>
      </c>
    </row>
    <row r="190" spans="2:17" x14ac:dyDescent="0.15">
      <c r="K190" s="1" t="s">
        <v>116</v>
      </c>
      <c r="L190" s="16">
        <f>地区別5歳毎!Q68</f>
        <v>4985</v>
      </c>
      <c r="M190" s="15">
        <f>L190/L206</f>
        <v>7.8415025482917011E-2</v>
      </c>
      <c r="N190" s="17">
        <f>地区別5歳毎!Q69</f>
        <v>5718</v>
      </c>
      <c r="O190" s="15">
        <f>N190/N206</f>
        <v>8.1842383992213663E-2</v>
      </c>
      <c r="P190" s="18">
        <f t="shared" si="6"/>
        <v>10703</v>
      </c>
      <c r="Q190" s="15">
        <f>P190/P206</f>
        <v>8.0209535514621025E-2</v>
      </c>
    </row>
    <row r="191" spans="2:17" x14ac:dyDescent="0.15">
      <c r="K191" s="1" t="s">
        <v>117</v>
      </c>
      <c r="L191" s="16">
        <f>地区別5歳毎!P68</f>
        <v>4656</v>
      </c>
      <c r="M191" s="15">
        <f>L191/L206</f>
        <v>7.3239791103001328E-2</v>
      </c>
      <c r="N191" s="17">
        <f>地区別5歳毎!P69</f>
        <v>4808</v>
      </c>
      <c r="O191" s="15">
        <f>N191/N206</f>
        <v>6.8817450548192258E-2</v>
      </c>
      <c r="P191" s="18">
        <f t="shared" si="6"/>
        <v>9464</v>
      </c>
      <c r="Q191" s="15">
        <f>P191/P206</f>
        <v>7.0924324405341813E-2</v>
      </c>
    </row>
    <row r="192" spans="2:17" x14ac:dyDescent="0.15">
      <c r="K192" s="1" t="s">
        <v>118</v>
      </c>
      <c r="L192" s="16">
        <f>地区別5歳毎!O68</f>
        <v>4368</v>
      </c>
      <c r="M192" s="15">
        <f>L192/L206</f>
        <v>6.8709494746114638E-2</v>
      </c>
      <c r="N192" s="17">
        <f>地区別5歳毎!O69</f>
        <v>4724</v>
      </c>
      <c r="O192" s="15">
        <f>N192/N206</f>
        <v>6.7615148999513361E-2</v>
      </c>
      <c r="P192" s="18">
        <f t="shared" si="6"/>
        <v>9092</v>
      </c>
      <c r="Q192" s="15">
        <f>P192/P206</f>
        <v>6.8136512837422628E-2</v>
      </c>
    </row>
    <row r="193" spans="11:17" x14ac:dyDescent="0.15">
      <c r="K193" s="1" t="s">
        <v>119</v>
      </c>
      <c r="L193" s="16">
        <f>地区別5歳毎!N68</f>
        <v>4054</v>
      </c>
      <c r="M193" s="15">
        <f>L193/L206</f>
        <v>6.3770213301453466E-2</v>
      </c>
      <c r="N193" s="17">
        <f>地区別5歳毎!N69</f>
        <v>4579</v>
      </c>
      <c r="O193" s="15">
        <f>N193/N206</f>
        <v>6.5539747516674782E-2</v>
      </c>
      <c r="P193" s="18">
        <f t="shared" si="6"/>
        <v>8633</v>
      </c>
      <c r="Q193" s="15">
        <f>P193/P206</f>
        <v>6.4696713080232018E-2</v>
      </c>
    </row>
    <row r="194" spans="11:17" x14ac:dyDescent="0.15">
      <c r="K194" s="1" t="s">
        <v>120</v>
      </c>
      <c r="L194" s="16">
        <f>地区別5歳毎!M68</f>
        <v>4423</v>
      </c>
      <c r="M194" s="15">
        <f>L194/L206</f>
        <v>6.9574655508714528E-2</v>
      </c>
      <c r="N194" s="17">
        <f>地区別5歳毎!M69</f>
        <v>4728</v>
      </c>
      <c r="O194" s="15">
        <f>N194/N206</f>
        <v>6.7672401454212355E-2</v>
      </c>
      <c r="P194" s="18">
        <f t="shared" si="6"/>
        <v>9151</v>
      </c>
      <c r="Q194" s="15">
        <f>P194/P206</f>
        <v>6.8578665747388301E-2</v>
      </c>
    </row>
    <row r="195" spans="11:17" x14ac:dyDescent="0.15">
      <c r="K195" s="1" t="s">
        <v>121</v>
      </c>
      <c r="L195" s="16">
        <f>地区別5歳毎!L68</f>
        <v>4444</v>
      </c>
      <c r="M195" s="15">
        <f>L195/L206</f>
        <v>6.9904989618070845E-2</v>
      </c>
      <c r="N195" s="17">
        <f>地区別5歳毎!L69</f>
        <v>4541</v>
      </c>
      <c r="O195" s="15">
        <f>N195/N206</f>
        <v>6.4995849197034328E-2</v>
      </c>
      <c r="P195" s="18">
        <f t="shared" si="6"/>
        <v>8985</v>
      </c>
      <c r="Q195" s="15">
        <f>P195/P206</f>
        <v>6.7334642305789949E-2</v>
      </c>
    </row>
    <row r="196" spans="11:17" x14ac:dyDescent="0.15">
      <c r="K196" s="1" t="s">
        <v>122</v>
      </c>
      <c r="L196" s="16">
        <f>地区別5歳毎!K68</f>
        <v>4029</v>
      </c>
      <c r="M196" s="15">
        <f>L196/L206</f>
        <v>6.337695840936261E-2</v>
      </c>
      <c r="N196" s="17">
        <f>地区別5歳毎!K69</f>
        <v>4128</v>
      </c>
      <c r="O196" s="15">
        <f>N196/N206</f>
        <v>5.9084533249363066E-2</v>
      </c>
      <c r="P196" s="18">
        <f t="shared" si="6"/>
        <v>8157</v>
      </c>
      <c r="Q196" s="15">
        <f>P196/P206</f>
        <v>6.1129513332034355E-2</v>
      </c>
    </row>
    <row r="197" spans="11:17" x14ac:dyDescent="0.15">
      <c r="K197" s="1" t="s">
        <v>123</v>
      </c>
      <c r="L197" s="16">
        <f>地区別5歳毎!J68</f>
        <v>3557</v>
      </c>
      <c r="M197" s="15">
        <f>L197/L206</f>
        <v>5.5952306046687224E-2</v>
      </c>
      <c r="N197" s="17">
        <f>地区別5歳毎!J69</f>
        <v>3639</v>
      </c>
      <c r="O197" s="15">
        <f>N197/N206</f>
        <v>5.2085420662410904E-2</v>
      </c>
      <c r="P197" s="18">
        <f t="shared" si="6"/>
        <v>7196</v>
      </c>
      <c r="Q197" s="15">
        <f>P197/P206</f>
        <v>5.3927666781576462E-2</v>
      </c>
    </row>
    <row r="198" spans="11:17" x14ac:dyDescent="0.15">
      <c r="K198" s="1" t="s">
        <v>124</v>
      </c>
      <c r="L198" s="16">
        <f>地区別5歳毎!I68</f>
        <v>3023</v>
      </c>
      <c r="M198" s="15">
        <f>L198/L206</f>
        <v>4.7552381551626499E-2</v>
      </c>
      <c r="N198" s="17">
        <f>地区別5歳毎!I69</f>
        <v>2956</v>
      </c>
      <c r="O198" s="15">
        <f>N198/N206</f>
        <v>4.2309564022557464E-2</v>
      </c>
      <c r="P198" s="18">
        <f t="shared" si="6"/>
        <v>5979</v>
      </c>
      <c r="Q198" s="15">
        <f>P198/P206</f>
        <v>4.4807326248894615E-2</v>
      </c>
    </row>
    <row r="199" spans="11:17" x14ac:dyDescent="0.15">
      <c r="K199" s="1" t="s">
        <v>125</v>
      </c>
      <c r="L199" s="16">
        <f>地区別5歳毎!H68</f>
        <v>2732</v>
      </c>
      <c r="M199" s="15">
        <f>L199/L206</f>
        <v>4.297489460768892E-2</v>
      </c>
      <c r="N199" s="17">
        <f>地区別5歳毎!H69</f>
        <v>2571</v>
      </c>
      <c r="O199" s="15">
        <f>N199/N206</f>
        <v>3.6799015257779177E-2</v>
      </c>
      <c r="P199" s="18">
        <f t="shared" si="6"/>
        <v>5303</v>
      </c>
      <c r="Q199" s="15">
        <f>P199/P206</f>
        <v>3.974130307708449E-2</v>
      </c>
    </row>
    <row r="200" spans="11:17" x14ac:dyDescent="0.15">
      <c r="K200" s="1" t="s">
        <v>126</v>
      </c>
      <c r="L200" s="16">
        <f>地区別5歳毎!G68</f>
        <v>2732</v>
      </c>
      <c r="M200" s="15">
        <f>L200/L206</f>
        <v>4.297489460768892E-2</v>
      </c>
      <c r="N200" s="17">
        <f>地区別5歳毎!G69</f>
        <v>2683</v>
      </c>
      <c r="O200" s="15">
        <f>N200/N206</f>
        <v>3.8402083989351042E-2</v>
      </c>
      <c r="P200" s="18">
        <f t="shared" si="6"/>
        <v>5415</v>
      </c>
      <c r="Q200" s="15">
        <f>P200/P206</f>
        <v>4.0580644194307472E-2</v>
      </c>
    </row>
    <row r="201" spans="11:17" x14ac:dyDescent="0.15">
      <c r="K201" s="1" t="s">
        <v>127</v>
      </c>
      <c r="L201" s="16">
        <f>地区別5歳毎!F68</f>
        <v>3337</v>
      </c>
      <c r="M201" s="15">
        <f>L201/L206</f>
        <v>5.2491662996287672E-2</v>
      </c>
      <c r="N201" s="17">
        <f>地区別5歳毎!F69</f>
        <v>3078</v>
      </c>
      <c r="O201" s="15">
        <f>N201/N206</f>
        <v>4.4055763890876821E-2</v>
      </c>
      <c r="P201" s="18">
        <f t="shared" si="6"/>
        <v>6415</v>
      </c>
      <c r="Q201" s="15">
        <f>P201/P206</f>
        <v>4.807476131236979E-2</v>
      </c>
    </row>
    <row r="202" spans="11:17" x14ac:dyDescent="0.15">
      <c r="K202" s="1" t="s">
        <v>128</v>
      </c>
      <c r="L202" s="16">
        <f>地区別5歳毎!E68</f>
        <v>3409</v>
      </c>
      <c r="M202" s="15">
        <f>L202/L206</f>
        <v>5.3624237085509341E-2</v>
      </c>
      <c r="N202" s="17">
        <f>地区別5歳毎!E69</f>
        <v>3088</v>
      </c>
      <c r="O202" s="15">
        <f>N202/N206</f>
        <v>4.4198895027624308E-2</v>
      </c>
      <c r="P202" s="18">
        <f t="shared" si="6"/>
        <v>6497</v>
      </c>
      <c r="Q202" s="15">
        <f>P202/P206</f>
        <v>4.8689278916050897E-2</v>
      </c>
    </row>
    <row r="203" spans="11:17" x14ac:dyDescent="0.15">
      <c r="K203" s="1" t="s">
        <v>129</v>
      </c>
      <c r="L203" s="16">
        <f>地区別5歳毎!D68</f>
        <v>3101</v>
      </c>
      <c r="M203" s="15">
        <f>L203/L206</f>
        <v>4.8779336814949975E-2</v>
      </c>
      <c r="N203" s="17">
        <f>地区別5歳毎!D69</f>
        <v>2987</v>
      </c>
      <c r="O203" s="15">
        <f>N203/N206</f>
        <v>4.2753270546474681E-2</v>
      </c>
      <c r="P203" s="18">
        <f t="shared" si="6"/>
        <v>6088</v>
      </c>
      <c r="Q203" s="15">
        <f>P203/P206</f>
        <v>4.562418501476341E-2</v>
      </c>
    </row>
    <row r="204" spans="11:17" x14ac:dyDescent="0.15">
      <c r="K204" s="1" t="s">
        <v>130</v>
      </c>
      <c r="L204" s="16">
        <f>地区別5歳毎!C68</f>
        <v>2588</v>
      </c>
      <c r="M204" s="15">
        <f>L204/L206</f>
        <v>4.0709746429245582E-2</v>
      </c>
      <c r="N204" s="17">
        <f>地区別5歳毎!C69</f>
        <v>2406</v>
      </c>
      <c r="O204" s="15">
        <f>N204/N206</f>
        <v>3.4437351501445626E-2</v>
      </c>
      <c r="P204" s="18">
        <f t="shared" si="6"/>
        <v>4994</v>
      </c>
      <c r="Q204" s="15">
        <f>P204/P206</f>
        <v>3.7425620887603234E-2</v>
      </c>
    </row>
    <row r="205" spans="11:17" x14ac:dyDescent="0.15">
      <c r="K205" s="1"/>
    </row>
    <row r="206" spans="11:17" x14ac:dyDescent="0.15">
      <c r="K206" s="1"/>
      <c r="L206" s="16">
        <f>SUM(L184:L204)</f>
        <v>63572</v>
      </c>
      <c r="M206" s="6"/>
      <c r="N206" s="17">
        <f>SUM(N184:N204)</f>
        <v>69866</v>
      </c>
      <c r="O206" s="6"/>
      <c r="P206" s="18">
        <f>SUM(P184:P204)</f>
        <v>133438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&amp;R令和5年2月1日現在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1.3783280880292205E-4</v>
      </c>
      <c r="N4" s="7">
        <f>地区別5歳毎!W24</f>
        <v>66</v>
      </c>
      <c r="O4" s="8">
        <f>N4/N26</f>
        <v>1.3799159505739195E-3</v>
      </c>
      <c r="P4" s="7">
        <f t="shared" ref="P4:P24" si="0">L4+N4</f>
        <v>72</v>
      </c>
      <c r="Q4" s="11">
        <f>P4/P26</f>
        <v>7.8809106830122588E-4</v>
      </c>
      <c r="S4" s="1" t="s">
        <v>1</v>
      </c>
      <c r="T4" s="7">
        <f>SUM(L4:L4)</f>
        <v>6</v>
      </c>
      <c r="U4" s="10">
        <f>T4/L26</f>
        <v>1.3783280880292205E-4</v>
      </c>
      <c r="V4" s="7">
        <f>SUM(N4:N4)</f>
        <v>66</v>
      </c>
      <c r="W4" s="8">
        <f>V4/N26</f>
        <v>1.3799159505739195E-3</v>
      </c>
      <c r="X4" s="7">
        <f>SUM(P4:P4)</f>
        <v>72</v>
      </c>
      <c r="Y4" s="11">
        <f>X4/P26</f>
        <v>7.8809106830122588E-4</v>
      </c>
    </row>
    <row r="5" spans="2:25" x14ac:dyDescent="0.15">
      <c r="K5" s="1" t="s">
        <v>111</v>
      </c>
      <c r="L5" s="7">
        <f>地区別5歳毎!V23</f>
        <v>84</v>
      </c>
      <c r="M5" s="10">
        <f>L5/L26</f>
        <v>1.9296593232409089E-3</v>
      </c>
      <c r="N5" s="7">
        <f>地区別5歳毎!V24</f>
        <v>403</v>
      </c>
      <c r="O5" s="8">
        <f>N5/N26</f>
        <v>8.4258504254740851E-3</v>
      </c>
      <c r="P5" s="7">
        <f t="shared" si="0"/>
        <v>487</v>
      </c>
      <c r="Q5" s="11">
        <f>P5/P26</f>
        <v>5.3305604203152364E-3</v>
      </c>
      <c r="S5" s="1" t="s">
        <v>136</v>
      </c>
      <c r="T5" s="7">
        <f>SUM(L4:L5)</f>
        <v>90</v>
      </c>
      <c r="U5" s="10">
        <f>T5/L26</f>
        <v>2.0674921320438309E-3</v>
      </c>
      <c r="V5" s="7">
        <f>SUM(N4:N5)</f>
        <v>469</v>
      </c>
      <c r="W5" s="8">
        <f>V5/N26</f>
        <v>9.805766376048004E-3</v>
      </c>
      <c r="X5" s="7">
        <f>SUM(P4:P5)</f>
        <v>559</v>
      </c>
      <c r="Y5" s="11">
        <f>X5/P26</f>
        <v>6.1186514886164625E-3</v>
      </c>
    </row>
    <row r="6" spans="2:25" x14ac:dyDescent="0.15">
      <c r="K6" s="1" t="s">
        <v>112</v>
      </c>
      <c r="L6" s="7">
        <f>地区別5歳毎!U23</f>
        <v>387</v>
      </c>
      <c r="M6" s="10">
        <f>L6/L26</f>
        <v>8.8902161677884717E-3</v>
      </c>
      <c r="N6" s="7">
        <f>地区別5歳毎!U24</f>
        <v>1060</v>
      </c>
      <c r="O6" s="8">
        <f>N6/N26</f>
        <v>2.2162286478914467E-2</v>
      </c>
      <c r="P6" s="7">
        <f t="shared" si="0"/>
        <v>1447</v>
      </c>
      <c r="Q6" s="11">
        <f>P6/P26</f>
        <v>1.5838441330998248E-2</v>
      </c>
      <c r="S6" s="1" t="s">
        <v>137</v>
      </c>
      <c r="T6" s="7">
        <f>SUM(L4:L6)</f>
        <v>477</v>
      </c>
      <c r="U6" s="10">
        <f>T6/L26</f>
        <v>1.0957708299832303E-2</v>
      </c>
      <c r="V6" s="7">
        <f>SUM(N4:N6)</f>
        <v>1529</v>
      </c>
      <c r="W6" s="8">
        <f>V6/N26</f>
        <v>3.1968052854962473E-2</v>
      </c>
      <c r="X6" s="7">
        <f>SUM(P4:P6)</f>
        <v>2006</v>
      </c>
      <c r="Y6" s="11">
        <f>X6/P26</f>
        <v>2.195709281961471E-2</v>
      </c>
    </row>
    <row r="7" spans="2:25" x14ac:dyDescent="0.15">
      <c r="K7" s="1" t="s">
        <v>113</v>
      </c>
      <c r="L7" s="7">
        <f>地区別5歳毎!T23</f>
        <v>1079</v>
      </c>
      <c r="M7" s="10">
        <f>L7/L26</f>
        <v>2.4786933449725483E-2</v>
      </c>
      <c r="N7" s="7">
        <f>地区別5歳毎!T24</f>
        <v>1825</v>
      </c>
      <c r="O7" s="8">
        <f>N7/N26</f>
        <v>3.8156766815112174E-2</v>
      </c>
      <c r="P7" s="7">
        <f t="shared" si="0"/>
        <v>2904</v>
      </c>
      <c r="Q7" s="11">
        <f>P7/P26</f>
        <v>3.1786339754816109E-2</v>
      </c>
      <c r="S7" s="1" t="s">
        <v>138</v>
      </c>
      <c r="T7" s="7">
        <f>SUM(L4:L7)</f>
        <v>1556</v>
      </c>
      <c r="U7" s="10">
        <f>T7/L26</f>
        <v>3.5744641749557785E-2</v>
      </c>
      <c r="V7" s="7">
        <f>SUM(N4:N7)</f>
        <v>3354</v>
      </c>
      <c r="W7" s="8">
        <f>V7/N26</f>
        <v>7.012481967007464E-2</v>
      </c>
      <c r="X7" s="7">
        <f>SUM(P4:P7)</f>
        <v>4910</v>
      </c>
      <c r="Y7" s="11">
        <f>X7/P26</f>
        <v>5.3743432574430823E-2</v>
      </c>
    </row>
    <row r="8" spans="2:25" x14ac:dyDescent="0.15">
      <c r="K8" s="1" t="s">
        <v>114</v>
      </c>
      <c r="L8" s="7">
        <f>地区別5歳毎!S23</f>
        <v>1602</v>
      </c>
      <c r="M8" s="10">
        <f>L8/L26</f>
        <v>3.680135995038019E-2</v>
      </c>
      <c r="N8" s="7">
        <f>地区別5歳毎!S24</f>
        <v>2474</v>
      </c>
      <c r="O8" s="8">
        <f>N8/N26</f>
        <v>5.1725940329089046E-2</v>
      </c>
      <c r="P8" s="7">
        <f t="shared" si="0"/>
        <v>4076</v>
      </c>
      <c r="Q8" s="11">
        <f>P8/P26</f>
        <v>4.4614711033274954E-2</v>
      </c>
      <c r="S8" s="1" t="s">
        <v>139</v>
      </c>
      <c r="T8" s="7">
        <f>SUM(L4:L8)</f>
        <v>3158</v>
      </c>
      <c r="U8" s="10">
        <f>T8/L26</f>
        <v>7.2546001699937981E-2</v>
      </c>
      <c r="V8" s="7">
        <f>SUM(N4:N8)</f>
        <v>5828</v>
      </c>
      <c r="W8" s="8">
        <f>V8/N26</f>
        <v>0.12185075999916369</v>
      </c>
      <c r="X8" s="7">
        <f>SUM(P4:P8)</f>
        <v>8986</v>
      </c>
      <c r="Y8" s="11">
        <f>X8/P26</f>
        <v>9.8358143607705784E-2</v>
      </c>
    </row>
    <row r="9" spans="2:25" x14ac:dyDescent="0.15">
      <c r="K9" s="1" t="s">
        <v>115</v>
      </c>
      <c r="L9" s="7">
        <f>地区別5歳毎!R23</f>
        <v>2170</v>
      </c>
      <c r="M9" s="10">
        <f>L9/L26</f>
        <v>4.9849532517056809E-2</v>
      </c>
      <c r="N9" s="7">
        <f>地区別5歳毎!R24</f>
        <v>2781</v>
      </c>
      <c r="O9" s="8">
        <f>N9/N26</f>
        <v>5.8144640281001067E-2</v>
      </c>
      <c r="P9" s="7">
        <f t="shared" si="0"/>
        <v>4951</v>
      </c>
      <c r="Q9" s="11">
        <f>P9/P26</f>
        <v>5.4192206654991242E-2</v>
      </c>
      <c r="S9" s="1" t="s">
        <v>140</v>
      </c>
      <c r="T9" s="7">
        <f>SUM(L4:L9)</f>
        <v>5328</v>
      </c>
      <c r="U9" s="10">
        <f>T9/L26</f>
        <v>0.12239553421699478</v>
      </c>
      <c r="V9" s="7">
        <f>SUM(N4:N9)</f>
        <v>8609</v>
      </c>
      <c r="W9" s="8">
        <f>V9/N26</f>
        <v>0.17999540028016475</v>
      </c>
      <c r="X9" s="7">
        <f>SUM(P4:P9)</f>
        <v>13937</v>
      </c>
      <c r="Y9" s="11">
        <f>X9/P26</f>
        <v>0.15255035026269703</v>
      </c>
    </row>
    <row r="10" spans="2:25" x14ac:dyDescent="0.15">
      <c r="K10" s="1" t="s">
        <v>116</v>
      </c>
      <c r="L10" s="7">
        <f>地区別5歳毎!Q23</f>
        <v>3053</v>
      </c>
      <c r="M10" s="10">
        <f>L10/L26</f>
        <v>7.0133927545886834E-2</v>
      </c>
      <c r="N10" s="7">
        <f>地区別5歳毎!Q24</f>
        <v>3604</v>
      </c>
      <c r="O10" s="8">
        <f>N10/N26</f>
        <v>7.5351774028309185E-2</v>
      </c>
      <c r="P10" s="7">
        <f t="shared" si="0"/>
        <v>6657</v>
      </c>
      <c r="Q10" s="11">
        <f>P10/P26</f>
        <v>7.2865586690017511E-2</v>
      </c>
      <c r="S10" s="1" t="s">
        <v>141</v>
      </c>
      <c r="T10" s="7">
        <f>SUM(L4:L10)</f>
        <v>8381</v>
      </c>
      <c r="U10" s="10">
        <f>T10/L26</f>
        <v>0.19252946176288163</v>
      </c>
      <c r="V10" s="7">
        <f>SUM(N4:N10)</f>
        <v>12213</v>
      </c>
      <c r="W10" s="8">
        <f>V10/N26</f>
        <v>0.25534717430847392</v>
      </c>
      <c r="X10" s="7">
        <f>SUM(P4:P10)</f>
        <v>20594</v>
      </c>
      <c r="Y10" s="11">
        <f>X10/P26</f>
        <v>0.22541593695271453</v>
      </c>
    </row>
    <row r="11" spans="2:25" x14ac:dyDescent="0.15">
      <c r="K11" s="1" t="s">
        <v>117</v>
      </c>
      <c r="L11" s="7">
        <f>地区別5歳毎!P23</f>
        <v>2916</v>
      </c>
      <c r="M11" s="10">
        <f>L11/L26</f>
        <v>6.6986745078220125E-2</v>
      </c>
      <c r="N11" s="7">
        <f>地区別5歳毎!P24</f>
        <v>3033</v>
      </c>
      <c r="O11" s="8">
        <f>N11/N26</f>
        <v>6.3413410274101481E-2</v>
      </c>
      <c r="P11" s="7">
        <f t="shared" si="0"/>
        <v>5949</v>
      </c>
      <c r="Q11" s="11">
        <f>P11/P26</f>
        <v>6.5116024518388785E-2</v>
      </c>
      <c r="S11" s="1" t="s">
        <v>142</v>
      </c>
      <c r="T11" s="7">
        <f>SUM(L4:L11)</f>
        <v>11297</v>
      </c>
      <c r="U11" s="10">
        <f>T11/L26</f>
        <v>0.25951620684110177</v>
      </c>
      <c r="V11" s="7">
        <f>SUM(N4:N11)</f>
        <v>15246</v>
      </c>
      <c r="W11" s="8">
        <f>V11/N26</f>
        <v>0.31876058458257545</v>
      </c>
      <c r="X11" s="7">
        <f>SUM(P4:P11)</f>
        <v>26543</v>
      </c>
      <c r="Y11" s="11">
        <f>X11/P26</f>
        <v>0.29053196147110333</v>
      </c>
    </row>
    <row r="12" spans="2:25" x14ac:dyDescent="0.15">
      <c r="K12" s="1" t="s">
        <v>118</v>
      </c>
      <c r="L12" s="7">
        <f>地区別5歳毎!O23</f>
        <v>2831</v>
      </c>
      <c r="M12" s="10">
        <f>L12/L26</f>
        <v>6.5034113620178718E-2</v>
      </c>
      <c r="N12" s="7">
        <f>地区別5歳毎!O24</f>
        <v>3068</v>
      </c>
      <c r="O12" s="8">
        <f>N12/N26</f>
        <v>6.4145183884254317E-2</v>
      </c>
      <c r="P12" s="7">
        <f t="shared" si="0"/>
        <v>5899</v>
      </c>
      <c r="Q12" s="11">
        <f>P12/P26</f>
        <v>6.4568739054290725E-2</v>
      </c>
      <c r="S12" s="1" t="s">
        <v>143</v>
      </c>
      <c r="T12" s="7">
        <f>SUM(L4:L12)</f>
        <v>14128</v>
      </c>
      <c r="U12" s="10">
        <f>T12/L26</f>
        <v>0.32455032046128046</v>
      </c>
      <c r="V12" s="7">
        <f>SUM(N4:N12)</f>
        <v>18314</v>
      </c>
      <c r="W12" s="8">
        <f>V12/N26</f>
        <v>0.38290576846682972</v>
      </c>
      <c r="X12" s="7">
        <f>SUM(P4:P12)</f>
        <v>32442</v>
      </c>
      <c r="Y12" s="11">
        <f>X12/P26</f>
        <v>0.35510070052539405</v>
      </c>
    </row>
    <row r="13" spans="2:25" x14ac:dyDescent="0.15">
      <c r="K13" s="1" t="s">
        <v>119</v>
      </c>
      <c r="L13" s="7">
        <f>地区別5歳毎!N23</f>
        <v>2742</v>
      </c>
      <c r="M13" s="10">
        <f>L13/L26</f>
        <v>6.298959362293538E-2</v>
      </c>
      <c r="N13" s="7">
        <f>地区別5歳毎!N24</f>
        <v>3173</v>
      </c>
      <c r="O13" s="8">
        <f>N13/N26</f>
        <v>6.6340504714712825E-2</v>
      </c>
      <c r="P13" s="7">
        <f t="shared" si="0"/>
        <v>5915</v>
      </c>
      <c r="Q13" s="11">
        <f>P13/P26</f>
        <v>6.4743870402802106E-2</v>
      </c>
      <c r="S13" s="1" t="s">
        <v>144</v>
      </c>
      <c r="T13" s="7">
        <f>SUM(L4:L13)</f>
        <v>16870</v>
      </c>
      <c r="U13" s="10">
        <f>T13/L26</f>
        <v>0.38753991408421584</v>
      </c>
      <c r="V13" s="7">
        <f>SUM(N4:N13)</f>
        <v>21487</v>
      </c>
      <c r="W13" s="8">
        <f>V13/N26</f>
        <v>0.44924627318154259</v>
      </c>
      <c r="X13" s="7">
        <f>SUM(P4:P13)</f>
        <v>38357</v>
      </c>
      <c r="Y13" s="11">
        <f>X13/P26</f>
        <v>0.41984457092819616</v>
      </c>
    </row>
    <row r="14" spans="2:25" x14ac:dyDescent="0.15">
      <c r="K14" s="1" t="s">
        <v>120</v>
      </c>
      <c r="L14" s="7">
        <f>地区別5歳毎!M23</f>
        <v>3135</v>
      </c>
      <c r="M14" s="10">
        <f>L14/L26</f>
        <v>7.2017642599526768E-2</v>
      </c>
      <c r="N14" s="7">
        <f>地区別5歳毎!M24</f>
        <v>3399</v>
      </c>
      <c r="O14" s="8">
        <f>N14/N26</f>
        <v>7.1065671454556861E-2</v>
      </c>
      <c r="P14" s="7">
        <f t="shared" si="0"/>
        <v>6534</v>
      </c>
      <c r="Q14" s="11">
        <f>P14/P26</f>
        <v>7.1519264448336256E-2</v>
      </c>
      <c r="S14" s="1" t="s">
        <v>145</v>
      </c>
      <c r="T14" s="7">
        <f>SUM(L4:L14)</f>
        <v>20005</v>
      </c>
      <c r="U14" s="10">
        <f>T14/L26</f>
        <v>0.4595575566837426</v>
      </c>
      <c r="V14" s="7">
        <f>SUM(N4:N14)</f>
        <v>24886</v>
      </c>
      <c r="W14" s="8">
        <f>V14/N26</f>
        <v>0.52031194463609942</v>
      </c>
      <c r="X14" s="7">
        <f>SUM(P4:P14)</f>
        <v>44891</v>
      </c>
      <c r="Y14" s="11">
        <f>X14/P26</f>
        <v>0.49136383537653239</v>
      </c>
    </row>
    <row r="15" spans="2:25" x14ac:dyDescent="0.15">
      <c r="K15" s="1" t="s">
        <v>121</v>
      </c>
      <c r="L15" s="7">
        <f>地区別5歳毎!L23</f>
        <v>3187</v>
      </c>
      <c r="M15" s="10">
        <f>L15/L26</f>
        <v>7.3212193609152099E-2</v>
      </c>
      <c r="N15" s="7">
        <f>地区別5歳毎!L24</f>
        <v>3268</v>
      </c>
      <c r="O15" s="8">
        <f>N15/N26</f>
        <v>6.8326747370841961E-2</v>
      </c>
      <c r="P15" s="7">
        <f t="shared" si="0"/>
        <v>6455</v>
      </c>
      <c r="Q15" s="11">
        <f>P15/P26</f>
        <v>7.06545534150613E-2</v>
      </c>
      <c r="S15" s="1" t="s">
        <v>146</v>
      </c>
      <c r="T15" s="7">
        <f>SUM(L4:L15)</f>
        <v>23192</v>
      </c>
      <c r="U15" s="10">
        <f>T15/L26</f>
        <v>0.53276975029289475</v>
      </c>
      <c r="V15" s="7">
        <f>SUM(N4:N15)</f>
        <v>28154</v>
      </c>
      <c r="W15" s="8">
        <f>V15/N26</f>
        <v>0.58863869200694141</v>
      </c>
      <c r="X15" s="7">
        <f>SUM(P4:P15)</f>
        <v>51346</v>
      </c>
      <c r="Y15" s="11">
        <f>X15/P26</f>
        <v>0.56201838879159371</v>
      </c>
    </row>
    <row r="16" spans="2:25" x14ac:dyDescent="0.15">
      <c r="K16" s="1" t="s">
        <v>122</v>
      </c>
      <c r="L16" s="7">
        <f>地区別5歳毎!K23</f>
        <v>2888</v>
      </c>
      <c r="M16" s="10">
        <f>L16/L26</f>
        <v>6.634352530380648E-2</v>
      </c>
      <c r="N16" s="7">
        <f>地区別5歳毎!K24</f>
        <v>2961</v>
      </c>
      <c r="O16" s="8">
        <f>N16/N26</f>
        <v>6.190804741892994E-2</v>
      </c>
      <c r="P16" s="7">
        <f t="shared" si="0"/>
        <v>5849</v>
      </c>
      <c r="Q16" s="11">
        <f>P16/P26</f>
        <v>6.4021453590192651E-2</v>
      </c>
      <c r="S16" s="1" t="s">
        <v>103</v>
      </c>
      <c r="T16" s="7">
        <f>SUM(L16:L24)</f>
        <v>20339</v>
      </c>
      <c r="U16" s="10">
        <f>T16/L26</f>
        <v>0.46723024970710531</v>
      </c>
      <c r="V16" s="7">
        <f>SUM(N16:N24)</f>
        <v>19675</v>
      </c>
      <c r="W16" s="8">
        <f>V16/N26</f>
        <v>0.41136130799305859</v>
      </c>
      <c r="X16" s="7">
        <f>SUM(P16:P24)</f>
        <v>40014</v>
      </c>
      <c r="Y16" s="11">
        <f>X16/P26</f>
        <v>0.43798161120840629</v>
      </c>
    </row>
    <row r="17" spans="2:25" x14ac:dyDescent="0.15">
      <c r="K17" s="1" t="s">
        <v>123</v>
      </c>
      <c r="L17" s="7">
        <f>地区別5歳毎!J23</f>
        <v>2510</v>
      </c>
      <c r="M17" s="10">
        <f>L17/L26</f>
        <v>5.7660058349222394E-2</v>
      </c>
      <c r="N17" s="7">
        <f>地区別5歳毎!J24</f>
        <v>2578</v>
      </c>
      <c r="O17" s="8">
        <f>N17/N26</f>
        <v>5.3900353342114619E-2</v>
      </c>
      <c r="P17" s="7">
        <f t="shared" si="0"/>
        <v>5088</v>
      </c>
      <c r="Q17" s="11">
        <f>P17/P26</f>
        <v>5.5691768826619963E-2</v>
      </c>
      <c r="S17" s="1" t="s">
        <v>104</v>
      </c>
      <c r="T17" s="7">
        <f>SUM(L17:L24)</f>
        <v>17451</v>
      </c>
      <c r="U17" s="10">
        <f>T17/L26</f>
        <v>0.40088672440329881</v>
      </c>
      <c r="V17" s="7">
        <f>SUM(N17:N24)</f>
        <v>16714</v>
      </c>
      <c r="W17" s="8">
        <f>V17/N26</f>
        <v>0.34945326057412868</v>
      </c>
      <c r="X17" s="7">
        <f>SUM(P17:P24)</f>
        <v>34165</v>
      </c>
      <c r="Y17" s="11">
        <f>X17/P26</f>
        <v>0.37396015761821366</v>
      </c>
    </row>
    <row r="18" spans="2:25" x14ac:dyDescent="0.15">
      <c r="K18" s="1" t="s">
        <v>124</v>
      </c>
      <c r="L18" s="7">
        <f>地区別5歳毎!I23</f>
        <v>2142</v>
      </c>
      <c r="M18" s="10">
        <f>L18/L26</f>
        <v>4.9206312742643171E-2</v>
      </c>
      <c r="N18" s="7">
        <f>地区別5歳毎!I24</f>
        <v>2033</v>
      </c>
      <c r="O18" s="8">
        <f>N18/N26</f>
        <v>4.2505592841163314E-2</v>
      </c>
      <c r="P18" s="7">
        <f t="shared" si="0"/>
        <v>4175</v>
      </c>
      <c r="Q18" s="11">
        <f>P18/P26</f>
        <v>4.5698336252189144E-2</v>
      </c>
      <c r="S18" s="1" t="s">
        <v>105</v>
      </c>
      <c r="T18" s="7">
        <f>SUM(L18:L24)</f>
        <v>14941</v>
      </c>
      <c r="U18" s="10">
        <f>T18/L26</f>
        <v>0.34322666605407642</v>
      </c>
      <c r="V18" s="7">
        <f>SUM(N18:N24)</f>
        <v>14136</v>
      </c>
      <c r="W18" s="8">
        <f>V18/N26</f>
        <v>0.29555290723201405</v>
      </c>
      <c r="X18" s="7">
        <f>SUM(P18:P24)</f>
        <v>29077</v>
      </c>
      <c r="Y18" s="11">
        <f>X18/P26</f>
        <v>0.31826838879159369</v>
      </c>
    </row>
    <row r="19" spans="2:25" x14ac:dyDescent="0.15">
      <c r="K19" s="1" t="s">
        <v>125</v>
      </c>
      <c r="L19" s="7">
        <f>地区別5歳毎!H23</f>
        <v>1957</v>
      </c>
      <c r="M19" s="10">
        <f>L19/L26</f>
        <v>4.4956467804553077E-2</v>
      </c>
      <c r="N19" s="7">
        <f>地区別5歳毎!H24</f>
        <v>1818</v>
      </c>
      <c r="O19" s="8">
        <f>N19/N26</f>
        <v>3.8010412093081605E-2</v>
      </c>
      <c r="P19" s="7">
        <f t="shared" si="0"/>
        <v>3775</v>
      </c>
      <c r="Q19" s="11">
        <f>P19/P26</f>
        <v>4.1320052539404552E-2</v>
      </c>
      <c r="S19" s="1" t="s">
        <v>106</v>
      </c>
      <c r="T19" s="7">
        <f>SUM(L19:L24)</f>
        <v>12799</v>
      </c>
      <c r="U19" s="10">
        <f>T19/L26</f>
        <v>0.29402035331143322</v>
      </c>
      <c r="V19" s="7">
        <f>SUM(N19:N24)</f>
        <v>12103</v>
      </c>
      <c r="W19" s="8">
        <f>V19/N26</f>
        <v>0.25304731439085076</v>
      </c>
      <c r="X19" s="7">
        <f>SUM(P19:P24)</f>
        <v>24902</v>
      </c>
      <c r="Y19" s="11">
        <f>X19/P26</f>
        <v>0.27257005253940453</v>
      </c>
    </row>
    <row r="20" spans="2:25" x14ac:dyDescent="0.15">
      <c r="K20" s="1" t="s">
        <v>126</v>
      </c>
      <c r="L20" s="7">
        <f>地区別5歳毎!G23</f>
        <v>1959</v>
      </c>
      <c r="M20" s="10">
        <f>L20/L26</f>
        <v>4.500241207415405E-2</v>
      </c>
      <c r="N20" s="7">
        <f>地区別5歳毎!G24</f>
        <v>1926</v>
      </c>
      <c r="O20" s="8">
        <f>N20/N26</f>
        <v>4.0268456375838924E-2</v>
      </c>
      <c r="P20" s="7">
        <f t="shared" si="0"/>
        <v>3885</v>
      </c>
      <c r="Q20" s="11">
        <f>P20/P26</f>
        <v>4.2524080560420313E-2</v>
      </c>
      <c r="S20" s="1" t="s">
        <v>107</v>
      </c>
      <c r="T20" s="7">
        <f>SUM(L20:L24)</f>
        <v>10842</v>
      </c>
      <c r="U20" s="10">
        <f>T20/L26</f>
        <v>0.24906388550688016</v>
      </c>
      <c r="V20" s="7">
        <f>SUM(N20:N24)</f>
        <v>10285</v>
      </c>
      <c r="W20" s="8">
        <f>V20/N26</f>
        <v>0.21503690229776914</v>
      </c>
      <c r="X20" s="7">
        <f>SUM(P20:P24)</f>
        <v>21127</v>
      </c>
      <c r="Y20" s="11">
        <f>X20/P26</f>
        <v>0.23125000000000001</v>
      </c>
    </row>
    <row r="21" spans="2:25" x14ac:dyDescent="0.15">
      <c r="K21" s="1" t="s">
        <v>127</v>
      </c>
      <c r="L21" s="7">
        <f>地区別5歳毎!F23</f>
        <v>2390</v>
      </c>
      <c r="M21" s="10">
        <f>L21/L26</f>
        <v>5.4903402173163952E-2</v>
      </c>
      <c r="N21" s="7">
        <f>地区別5歳毎!F24</f>
        <v>2221</v>
      </c>
      <c r="O21" s="8">
        <f>N21/N26</f>
        <v>4.643626251855569E-2</v>
      </c>
      <c r="P21" s="7">
        <f t="shared" si="0"/>
        <v>4611</v>
      </c>
      <c r="Q21" s="11">
        <f>P21/P26</f>
        <v>5.0470665499124344E-2</v>
      </c>
      <c r="S21" s="1" t="s">
        <v>108</v>
      </c>
      <c r="T21" s="7">
        <f>SUM(L21:L24)</f>
        <v>8883</v>
      </c>
      <c r="U21" s="10">
        <f>T21/L26</f>
        <v>0.2040614734327261</v>
      </c>
      <c r="V21" s="7">
        <f>SUM(N21:N24)</f>
        <v>8359</v>
      </c>
      <c r="W21" s="8">
        <f>V21/N26</f>
        <v>0.17476844592193022</v>
      </c>
      <c r="X21" s="7">
        <f>SUM(P21:P24)</f>
        <v>17242</v>
      </c>
      <c r="Y21" s="11">
        <f>X21/P26</f>
        <v>0.1887259194395797</v>
      </c>
    </row>
    <row r="22" spans="2:25" x14ac:dyDescent="0.15">
      <c r="K22" s="1" t="s">
        <v>128</v>
      </c>
      <c r="L22" s="7">
        <f>地区別5歳毎!E23</f>
        <v>2464</v>
      </c>
      <c r="M22" s="10">
        <f>L22/L26</f>
        <v>5.6603340148399989E-2</v>
      </c>
      <c r="N22" s="7">
        <f>地区別5歳毎!E24</f>
        <v>2267</v>
      </c>
      <c r="O22" s="8">
        <f>N22/N26</f>
        <v>4.7398022120470847E-2</v>
      </c>
      <c r="P22" s="7">
        <f t="shared" si="0"/>
        <v>4731</v>
      </c>
      <c r="Q22" s="11">
        <f>P22/P26</f>
        <v>5.1784150612959719E-2</v>
      </c>
      <c r="S22" s="1" t="s">
        <v>109</v>
      </c>
      <c r="T22" s="7">
        <f>SUM(L22:L24)</f>
        <v>6493</v>
      </c>
      <c r="U22" s="10">
        <f>T22/L26</f>
        <v>0.14915807125956215</v>
      </c>
      <c r="V22" s="7">
        <f>SUM(N22:N24)</f>
        <v>6138</v>
      </c>
      <c r="W22" s="8">
        <f>V22/N26</f>
        <v>0.12833218340337452</v>
      </c>
      <c r="X22" s="7">
        <f>SUM(P22:P24)</f>
        <v>12631</v>
      </c>
      <c r="Y22" s="11">
        <f>X22/P26</f>
        <v>0.13825525394045535</v>
      </c>
    </row>
    <row r="23" spans="2:25" x14ac:dyDescent="0.15">
      <c r="K23" s="1" t="s">
        <v>129</v>
      </c>
      <c r="L23" s="7">
        <f>地区別5歳毎!D23</f>
        <v>2206</v>
      </c>
      <c r="M23" s="10">
        <f>L23/L26</f>
        <v>5.0676529369874344E-2</v>
      </c>
      <c r="N23" s="7">
        <f>地区別5歳毎!D24</f>
        <v>2191</v>
      </c>
      <c r="O23" s="8">
        <f>N23/N26</f>
        <v>4.580902799556754E-2</v>
      </c>
      <c r="P23" s="7">
        <f t="shared" si="0"/>
        <v>4397</v>
      </c>
      <c r="Q23" s="11">
        <f>P23/P26</f>
        <v>4.8128283712784589E-2</v>
      </c>
      <c r="S23" s="1" t="s">
        <v>3</v>
      </c>
      <c r="T23" s="7">
        <f>SUM(L23:L24)</f>
        <v>4029</v>
      </c>
      <c r="U23" s="10">
        <f>T23/L26</f>
        <v>9.2554731111162164E-2</v>
      </c>
      <c r="V23" s="7">
        <f>SUM(N23:N24)</f>
        <v>3871</v>
      </c>
      <c r="W23" s="8">
        <f>V23/N26</f>
        <v>8.0934161282903677E-2</v>
      </c>
      <c r="X23" s="7">
        <f>SUM(P23:P24)</f>
        <v>7900</v>
      </c>
      <c r="Y23" s="11">
        <f>X23/P26</f>
        <v>8.6471103327495621E-2</v>
      </c>
    </row>
    <row r="24" spans="2:25" x14ac:dyDescent="0.15">
      <c r="K24" s="1" t="s">
        <v>130</v>
      </c>
      <c r="L24" s="7">
        <f>地区別5歳毎!C23</f>
        <v>1823</v>
      </c>
      <c r="M24" s="10">
        <f>L24/L26</f>
        <v>4.187820174128782E-2</v>
      </c>
      <c r="N24" s="7">
        <f>地区別5歳毎!C24</f>
        <v>1680</v>
      </c>
      <c r="O24" s="8">
        <f>N24/N26</f>
        <v>3.5125133287336137E-2</v>
      </c>
      <c r="P24" s="7">
        <f t="shared" si="0"/>
        <v>3503</v>
      </c>
      <c r="Q24" s="11">
        <f>P24/P26</f>
        <v>3.8342819614711032E-2</v>
      </c>
      <c r="S24" s="1" t="s">
        <v>110</v>
      </c>
      <c r="T24" s="7">
        <f>SUM(L24:L24)</f>
        <v>1823</v>
      </c>
      <c r="U24" s="10">
        <f>T24/L26</f>
        <v>4.187820174128782E-2</v>
      </c>
      <c r="V24" s="7">
        <f>SUM(N24:N24)</f>
        <v>1680</v>
      </c>
      <c r="W24" s="8">
        <f>V24/N26</f>
        <v>3.5125133287336137E-2</v>
      </c>
      <c r="X24" s="7">
        <f>SUM(P24:P24)</f>
        <v>3503</v>
      </c>
      <c r="Y24" s="11">
        <f>X24/P26</f>
        <v>3.8342819614711032E-2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43531</v>
      </c>
      <c r="M26" s="6"/>
      <c r="N26" s="7">
        <f>SUM(N4:N24)</f>
        <v>47829</v>
      </c>
      <c r="O26" s="2"/>
      <c r="P26" s="7">
        <f>SUM(P4:P24)</f>
        <v>91360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1.2923235978288964E-4</v>
      </c>
      <c r="N34" s="7">
        <f>地区別5歳毎!W36</f>
        <v>10</v>
      </c>
      <c r="O34" s="8">
        <f>N34/N56</f>
        <v>1.1909015124449208E-3</v>
      </c>
      <c r="P34" s="7">
        <f t="shared" ref="P34:P54" si="1">L34+N34</f>
        <v>11</v>
      </c>
      <c r="Q34" s="11">
        <f>P34/P56</f>
        <v>6.8174775333126739E-4</v>
      </c>
      <c r="S34" s="1" t="s">
        <v>1</v>
      </c>
      <c r="T34" s="7">
        <f>SUM(L34:L34)</f>
        <v>1</v>
      </c>
      <c r="U34" s="10">
        <f>T34/L56</f>
        <v>1.2923235978288964E-4</v>
      </c>
      <c r="V34" s="7">
        <f>SUM(N34:N34)</f>
        <v>10</v>
      </c>
      <c r="W34" s="8">
        <f>V34/N56</f>
        <v>1.1909015124449208E-3</v>
      </c>
      <c r="X34" s="7">
        <f>SUM(P34:P34)</f>
        <v>11</v>
      </c>
      <c r="Y34" s="11">
        <f>X34/P56</f>
        <v>6.8174775333126739E-4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2.1969501163091238E-3</v>
      </c>
      <c r="N35" s="7">
        <f>地区別5歳毎!V36</f>
        <v>68</v>
      </c>
      <c r="O35" s="8">
        <f>N35/N56</f>
        <v>8.0981302846254606E-3</v>
      </c>
      <c r="P35" s="7">
        <f t="shared" si="1"/>
        <v>85</v>
      </c>
      <c r="Q35" s="11">
        <f>P35/P56</f>
        <v>5.2680508211961578E-3</v>
      </c>
      <c r="S35" s="1" t="s">
        <v>136</v>
      </c>
      <c r="T35" s="7">
        <f>SUM(L34:L35)</f>
        <v>18</v>
      </c>
      <c r="U35" s="10">
        <f>T35/L56</f>
        <v>2.3261824760920135E-3</v>
      </c>
      <c r="V35" s="7">
        <f>SUM(N34:N35)</f>
        <v>78</v>
      </c>
      <c r="W35" s="8">
        <f>V35/N56</f>
        <v>9.2890317970703816E-3</v>
      </c>
      <c r="X35" s="7">
        <f>SUM(P34:P35)</f>
        <v>96</v>
      </c>
      <c r="Y35" s="11">
        <f>X35/P56</f>
        <v>5.9497985745274248E-3</v>
      </c>
    </row>
    <row r="36" spans="11:25" x14ac:dyDescent="0.15">
      <c r="K36" s="1" t="s">
        <v>112</v>
      </c>
      <c r="L36" s="7">
        <f>地区別5歳毎!U35</f>
        <v>61</v>
      </c>
      <c r="M36" s="10">
        <f>L36/L56</f>
        <v>7.8831739467562674E-3</v>
      </c>
      <c r="N36" s="7">
        <f>地区別5歳毎!U36</f>
        <v>182</v>
      </c>
      <c r="O36" s="8">
        <f>N36/N56</f>
        <v>2.1674407526497557E-2</v>
      </c>
      <c r="P36" s="7">
        <f t="shared" si="1"/>
        <v>243</v>
      </c>
      <c r="Q36" s="11">
        <f>P36/P56</f>
        <v>1.5060427641772544E-2</v>
      </c>
      <c r="S36" s="1" t="s">
        <v>137</v>
      </c>
      <c r="T36" s="7">
        <f>SUM(L34:L36)</f>
        <v>79</v>
      </c>
      <c r="U36" s="10">
        <f>T36/L56</f>
        <v>1.0209356422848282E-2</v>
      </c>
      <c r="V36" s="7">
        <f>SUM(N34:N36)</f>
        <v>260</v>
      </c>
      <c r="W36" s="8">
        <f>V36/N56</f>
        <v>3.0963439323567942E-2</v>
      </c>
      <c r="X36" s="7">
        <f>SUM(P34:P36)</f>
        <v>339</v>
      </c>
      <c r="Y36" s="11">
        <f>X36/P56</f>
        <v>2.1010226216299967E-2</v>
      </c>
    </row>
    <row r="37" spans="11:25" x14ac:dyDescent="0.15">
      <c r="K37" s="1" t="s">
        <v>113</v>
      </c>
      <c r="L37" s="7">
        <f>地区別5歳毎!T35</f>
        <v>147</v>
      </c>
      <c r="M37" s="10">
        <f>L37/L56</f>
        <v>1.8997156888084777E-2</v>
      </c>
      <c r="N37" s="7">
        <f>地区別5歳毎!T36</f>
        <v>305</v>
      </c>
      <c r="O37" s="8">
        <f>N37/N56</f>
        <v>3.6322496129570087E-2</v>
      </c>
      <c r="P37" s="7">
        <f t="shared" si="1"/>
        <v>452</v>
      </c>
      <c r="Q37" s="11">
        <f>P37/P56</f>
        <v>2.8013634955066626E-2</v>
      </c>
      <c r="S37" s="1" t="s">
        <v>138</v>
      </c>
      <c r="T37" s="7">
        <f>SUM(L34:L37)</f>
        <v>226</v>
      </c>
      <c r="U37" s="10">
        <f>T37/L56</f>
        <v>2.9206513310933057E-2</v>
      </c>
      <c r="V37" s="7">
        <f>SUM(N34:N37)</f>
        <v>565</v>
      </c>
      <c r="W37" s="8">
        <f>V37/N56</f>
        <v>6.7285935453138032E-2</v>
      </c>
      <c r="X37" s="7">
        <f>SUM(P34:P37)</f>
        <v>791</v>
      </c>
      <c r="Y37" s="11">
        <f>X37/P56</f>
        <v>4.9023861171366596E-2</v>
      </c>
    </row>
    <row r="38" spans="11:25" x14ac:dyDescent="0.15">
      <c r="K38" s="1" t="s">
        <v>114</v>
      </c>
      <c r="L38" s="7">
        <f>地区別5歳毎!S35</f>
        <v>314</v>
      </c>
      <c r="M38" s="10">
        <f>L38/L56</f>
        <v>4.0578960971827345E-2</v>
      </c>
      <c r="N38" s="7">
        <f>地区別5歳毎!S36</f>
        <v>379</v>
      </c>
      <c r="O38" s="8">
        <f>N38/N56</f>
        <v>4.5135167321662499E-2</v>
      </c>
      <c r="P38" s="7">
        <f t="shared" si="1"/>
        <v>693</v>
      </c>
      <c r="Q38" s="11">
        <f>P38/P56</f>
        <v>4.2950108459869851E-2</v>
      </c>
      <c r="S38" s="1" t="s">
        <v>139</v>
      </c>
      <c r="T38" s="7">
        <f>SUM(L34:L38)</f>
        <v>540</v>
      </c>
      <c r="U38" s="10">
        <f>T38/L56</f>
        <v>6.9785474282760399E-2</v>
      </c>
      <c r="V38" s="7">
        <f>SUM(N34:N38)</f>
        <v>944</v>
      </c>
      <c r="W38" s="8">
        <f>V38/N56</f>
        <v>0.11242110277480052</v>
      </c>
      <c r="X38" s="7">
        <f>SUM(P34:P38)</f>
        <v>1484</v>
      </c>
      <c r="Y38" s="11">
        <f>X38/P56</f>
        <v>9.1973969631236441E-2</v>
      </c>
    </row>
    <row r="39" spans="11:25" x14ac:dyDescent="0.15">
      <c r="K39" s="1" t="s">
        <v>115</v>
      </c>
      <c r="L39" s="7">
        <f>地区別5歳毎!R35</f>
        <v>478</v>
      </c>
      <c r="M39" s="10">
        <f>L39/L56</f>
        <v>6.1773067976221244E-2</v>
      </c>
      <c r="N39" s="7">
        <f>地区別5歳毎!R36</f>
        <v>528</v>
      </c>
      <c r="O39" s="8">
        <f>N39/N56</f>
        <v>6.2879599857091822E-2</v>
      </c>
      <c r="P39" s="7">
        <f t="shared" si="1"/>
        <v>1006</v>
      </c>
      <c r="Q39" s="11">
        <f>P39/P56</f>
        <v>6.2348930895568637E-2</v>
      </c>
      <c r="S39" s="1" t="s">
        <v>140</v>
      </c>
      <c r="T39" s="7">
        <f>SUM(L34:L39)</f>
        <v>1018</v>
      </c>
      <c r="U39" s="10">
        <f>T39/L56</f>
        <v>0.13155854225898164</v>
      </c>
      <c r="V39" s="7">
        <f>SUM(N34:N39)</f>
        <v>1472</v>
      </c>
      <c r="W39" s="8">
        <f>V39/N56</f>
        <v>0.17530070263189235</v>
      </c>
      <c r="X39" s="7">
        <f>SUM(P34:P39)</f>
        <v>2490</v>
      </c>
      <c r="Y39" s="11">
        <f>X39/P56</f>
        <v>0.15432290052680508</v>
      </c>
    </row>
    <row r="40" spans="11:25" x14ac:dyDescent="0.15">
      <c r="K40" s="1" t="s">
        <v>116</v>
      </c>
      <c r="L40" s="7">
        <f>地区別5歳毎!Q35</f>
        <v>749</v>
      </c>
      <c r="M40" s="10">
        <f>L40/L56</f>
        <v>9.6795037477384341E-2</v>
      </c>
      <c r="N40" s="7">
        <f>地区別5歳毎!Q36</f>
        <v>863</v>
      </c>
      <c r="O40" s="8">
        <f>N40/N56</f>
        <v>0.10277480052399666</v>
      </c>
      <c r="P40" s="7">
        <f t="shared" si="1"/>
        <v>1612</v>
      </c>
      <c r="Q40" s="11">
        <f>P40/P56</f>
        <v>9.9907034397273012E-2</v>
      </c>
      <c r="S40" s="1" t="s">
        <v>141</v>
      </c>
      <c r="T40" s="7">
        <f>SUM(L34:L40)</f>
        <v>1767</v>
      </c>
      <c r="U40" s="10">
        <f>T40/L56</f>
        <v>0.228353579736366</v>
      </c>
      <c r="V40" s="7">
        <f>SUM(N34:N40)</f>
        <v>2335</v>
      </c>
      <c r="W40" s="8">
        <f>V40/N56</f>
        <v>0.27807550315588903</v>
      </c>
      <c r="X40" s="7">
        <f>SUM(P34:P40)</f>
        <v>4102</v>
      </c>
      <c r="Y40" s="11">
        <f>X40/P56</f>
        <v>0.25422993492407808</v>
      </c>
    </row>
    <row r="41" spans="11:25" x14ac:dyDescent="0.15">
      <c r="K41" s="1" t="s">
        <v>117</v>
      </c>
      <c r="L41" s="7">
        <f>地区別5歳毎!P35</f>
        <v>589</v>
      </c>
      <c r="M41" s="10">
        <f>L41/L56</f>
        <v>7.6117859912121999E-2</v>
      </c>
      <c r="N41" s="7">
        <f>地区別5歳毎!P36</f>
        <v>628</v>
      </c>
      <c r="O41" s="8">
        <f>N41/N56</f>
        <v>7.4788614981541032E-2</v>
      </c>
      <c r="P41" s="7">
        <f t="shared" si="1"/>
        <v>1217</v>
      </c>
      <c r="Q41" s="11">
        <f>P41/P56</f>
        <v>7.5426092345832044E-2</v>
      </c>
      <c r="S41" s="1" t="s">
        <v>142</v>
      </c>
      <c r="T41" s="7">
        <f>SUM(L34:L41)</f>
        <v>2356</v>
      </c>
      <c r="U41" s="10">
        <f>T41/L56</f>
        <v>0.304471439648488</v>
      </c>
      <c r="V41" s="7">
        <f>SUM(N34:N41)</f>
        <v>2963</v>
      </c>
      <c r="W41" s="8">
        <f>V41/N56</f>
        <v>0.35286411813743002</v>
      </c>
      <c r="X41" s="7">
        <f>SUM(P34:P41)</f>
        <v>5319</v>
      </c>
      <c r="Y41" s="11">
        <f>X41/P56</f>
        <v>0.32965602726991011</v>
      </c>
    </row>
    <row r="42" spans="11:25" x14ac:dyDescent="0.15">
      <c r="K42" s="1" t="s">
        <v>118</v>
      </c>
      <c r="L42" s="7">
        <f>地区別5歳毎!O35</f>
        <v>464</v>
      </c>
      <c r="M42" s="10">
        <f>L42/L56</f>
        <v>5.9963814939260791E-2</v>
      </c>
      <c r="N42" s="7">
        <f>地区別5歳毎!O36</f>
        <v>523</v>
      </c>
      <c r="O42" s="8">
        <f>N42/N56</f>
        <v>6.2284149100869358E-2</v>
      </c>
      <c r="P42" s="7">
        <f t="shared" si="1"/>
        <v>987</v>
      </c>
      <c r="Q42" s="11">
        <f>P42/P56</f>
        <v>6.1171366594360087E-2</v>
      </c>
      <c r="S42" s="1" t="s">
        <v>143</v>
      </c>
      <c r="T42" s="7">
        <f>SUM(L34:L42)</f>
        <v>2820</v>
      </c>
      <c r="U42" s="10">
        <f>T42/L56</f>
        <v>0.36443525458774878</v>
      </c>
      <c r="V42" s="7">
        <f>SUM(N34:N42)</f>
        <v>3486</v>
      </c>
      <c r="W42" s="8">
        <f>V42/N56</f>
        <v>0.4151482672382994</v>
      </c>
      <c r="X42" s="7">
        <f>SUM(P34:P42)</f>
        <v>6306</v>
      </c>
      <c r="Y42" s="11">
        <f>X42/P56</f>
        <v>0.39082739386427023</v>
      </c>
    </row>
    <row r="43" spans="11:25" x14ac:dyDescent="0.15">
      <c r="K43" s="1" t="s">
        <v>119</v>
      </c>
      <c r="L43" s="7">
        <f>地区別5歳毎!N35</f>
        <v>428</v>
      </c>
      <c r="M43" s="10">
        <f>L43/L56</f>
        <v>5.5311449987076766E-2</v>
      </c>
      <c r="N43" s="7">
        <f>地区別5歳毎!N36</f>
        <v>474</v>
      </c>
      <c r="O43" s="8">
        <f>N43/N56</f>
        <v>5.6448731689889245E-2</v>
      </c>
      <c r="P43" s="7">
        <f t="shared" si="1"/>
        <v>902</v>
      </c>
      <c r="Q43" s="11">
        <f>P43/P56</f>
        <v>5.5903315773163931E-2</v>
      </c>
      <c r="S43" s="1" t="s">
        <v>144</v>
      </c>
      <c r="T43" s="7">
        <f>SUM(L34:L43)</f>
        <v>3248</v>
      </c>
      <c r="U43" s="10">
        <f>T43/L56</f>
        <v>0.41974670457482555</v>
      </c>
      <c r="V43" s="7">
        <f>SUM(N34:N43)</f>
        <v>3960</v>
      </c>
      <c r="W43" s="8">
        <f>V43/N56</f>
        <v>0.47159699892818863</v>
      </c>
      <c r="X43" s="7">
        <f>SUM(P34:P43)</f>
        <v>7208</v>
      </c>
      <c r="Y43" s="11">
        <f>X43/P56</f>
        <v>0.44673070963743416</v>
      </c>
    </row>
    <row r="44" spans="11:25" x14ac:dyDescent="0.15">
      <c r="K44" s="1" t="s">
        <v>120</v>
      </c>
      <c r="L44" s="7">
        <f>地区別5歳毎!M35</f>
        <v>514</v>
      </c>
      <c r="M44" s="10">
        <f>L44/L56</f>
        <v>6.6425432928405276E-2</v>
      </c>
      <c r="N44" s="7">
        <f>地区別5歳毎!M36</f>
        <v>533</v>
      </c>
      <c r="O44" s="8">
        <f>N44/N56</f>
        <v>6.3475050613314279E-2</v>
      </c>
      <c r="P44" s="7">
        <f t="shared" si="1"/>
        <v>1047</v>
      </c>
      <c r="Q44" s="11">
        <f>P44/P56</f>
        <v>6.4889990703439732E-2</v>
      </c>
      <c r="S44" s="1" t="s">
        <v>145</v>
      </c>
      <c r="T44" s="7">
        <f>SUM(L34:L44)</f>
        <v>3762</v>
      </c>
      <c r="U44" s="10">
        <f>T44/L56</f>
        <v>0.48617213750323079</v>
      </c>
      <c r="V44" s="7">
        <f>SUM(N34:N44)</f>
        <v>4493</v>
      </c>
      <c r="W44" s="8">
        <f>V44/N56</f>
        <v>0.53507204954150289</v>
      </c>
      <c r="X44" s="7">
        <f>SUM(P34:P44)</f>
        <v>8255</v>
      </c>
      <c r="Y44" s="11">
        <f>X44/P56</f>
        <v>0.51162070034087392</v>
      </c>
    </row>
    <row r="45" spans="11:25" x14ac:dyDescent="0.15">
      <c r="K45" s="1" t="s">
        <v>121</v>
      </c>
      <c r="L45" s="7">
        <f>地区別5歳毎!L35</f>
        <v>501</v>
      </c>
      <c r="M45" s="10">
        <f>L45/L56</f>
        <v>6.4745412251227707E-2</v>
      </c>
      <c r="N45" s="7">
        <f>地区別5歳毎!L36</f>
        <v>537</v>
      </c>
      <c r="O45" s="8">
        <f>N45/N56</f>
        <v>6.3951411218292245E-2</v>
      </c>
      <c r="P45" s="7">
        <f t="shared" si="1"/>
        <v>1038</v>
      </c>
      <c r="Q45" s="11">
        <f>P45/P56</f>
        <v>6.4332197087077783E-2</v>
      </c>
      <c r="S45" s="1" t="s">
        <v>146</v>
      </c>
      <c r="T45" s="7">
        <f>SUM(L34:L45)</f>
        <v>4263</v>
      </c>
      <c r="U45" s="10">
        <f>T45/L56</f>
        <v>0.5509175497544585</v>
      </c>
      <c r="V45" s="7">
        <f>SUM(N34:N45)</f>
        <v>5030</v>
      </c>
      <c r="W45" s="8">
        <f>V45/N56</f>
        <v>0.59902346075979518</v>
      </c>
      <c r="X45" s="7">
        <f>SUM(P34:P45)</f>
        <v>9293</v>
      </c>
      <c r="Y45" s="11">
        <f>X45/P56</f>
        <v>0.57595289742795164</v>
      </c>
    </row>
    <row r="46" spans="11:25" x14ac:dyDescent="0.15">
      <c r="K46" s="1" t="s">
        <v>122</v>
      </c>
      <c r="L46" s="7">
        <f>地区別5歳毎!K35</f>
        <v>461</v>
      </c>
      <c r="M46" s="10">
        <f>L46/L56</f>
        <v>5.9576117859912119E-2</v>
      </c>
      <c r="N46" s="7">
        <f>地区別5歳毎!K36</f>
        <v>483</v>
      </c>
      <c r="O46" s="8">
        <f>N46/N56</f>
        <v>5.7520543051089675E-2</v>
      </c>
      <c r="P46" s="7">
        <f t="shared" si="1"/>
        <v>944</v>
      </c>
      <c r="Q46" s="11">
        <f>P46/P56</f>
        <v>5.8506352649519679E-2</v>
      </c>
      <c r="S46" s="1" t="s">
        <v>103</v>
      </c>
      <c r="T46" s="7">
        <f>SUM(L46:L54)</f>
        <v>3475</v>
      </c>
      <c r="U46" s="10">
        <f>T46/L56</f>
        <v>0.4490824502455415</v>
      </c>
      <c r="V46" s="7">
        <f>SUM(N46:N54)</f>
        <v>3367</v>
      </c>
      <c r="W46" s="8">
        <f>V46/N56</f>
        <v>0.40097653924020482</v>
      </c>
      <c r="X46" s="7">
        <f>SUM(P46:P54)</f>
        <v>6842</v>
      </c>
      <c r="Y46" s="11">
        <f>X46/P56</f>
        <v>0.42404710257204836</v>
      </c>
    </row>
    <row r="47" spans="11:25" x14ac:dyDescent="0.15">
      <c r="K47" s="1" t="s">
        <v>123</v>
      </c>
      <c r="L47" s="7">
        <f>地区別5歳毎!J35</f>
        <v>436</v>
      </c>
      <c r="M47" s="10">
        <f>L47/L56</f>
        <v>5.634530886533988E-2</v>
      </c>
      <c r="N47" s="7">
        <f>地区別5歳毎!J36</f>
        <v>461</v>
      </c>
      <c r="O47" s="8">
        <f>N47/N56</f>
        <v>5.490055972371085E-2</v>
      </c>
      <c r="P47" s="7">
        <f t="shared" si="1"/>
        <v>897</v>
      </c>
      <c r="Q47" s="11">
        <f>P47/P56</f>
        <v>5.5593430430740623E-2</v>
      </c>
      <c r="S47" s="1" t="s">
        <v>104</v>
      </c>
      <c r="T47" s="7">
        <f>SUM(L47:L54)</f>
        <v>3014</v>
      </c>
      <c r="U47" s="10">
        <f>T47/L56</f>
        <v>0.38950633238562937</v>
      </c>
      <c r="V47" s="7">
        <f>SUM(N47:N54)</f>
        <v>2884</v>
      </c>
      <c r="W47" s="8">
        <f>V47/N56</f>
        <v>0.34345599618911515</v>
      </c>
      <c r="X47" s="7">
        <f>SUM(P47:P54)</f>
        <v>5898</v>
      </c>
      <c r="Y47" s="11">
        <f>X47/P56</f>
        <v>0.36554074992252866</v>
      </c>
    </row>
    <row r="48" spans="11:25" x14ac:dyDescent="0.15">
      <c r="K48" s="1" t="s">
        <v>124</v>
      </c>
      <c r="L48" s="7">
        <f>地区別5歳毎!I35</f>
        <v>407</v>
      </c>
      <c r="M48" s="10">
        <f>L48/L56</f>
        <v>5.2597570431636084E-2</v>
      </c>
      <c r="N48" s="7">
        <f>地区別5歳毎!I36</f>
        <v>428</v>
      </c>
      <c r="O48" s="8">
        <f>N48/N56</f>
        <v>5.0970584732642613E-2</v>
      </c>
      <c r="P48" s="7">
        <f t="shared" si="1"/>
        <v>835</v>
      </c>
      <c r="Q48" s="11">
        <f>P48/P56</f>
        <v>5.1750852184691665E-2</v>
      </c>
      <c r="S48" s="1" t="s">
        <v>105</v>
      </c>
      <c r="T48" s="7">
        <f>SUM(L48:L54)</f>
        <v>2578</v>
      </c>
      <c r="U48" s="10">
        <f>T48/L56</f>
        <v>0.33316102352028948</v>
      </c>
      <c r="V48" s="7">
        <f>SUM(N48:N54)</f>
        <v>2423</v>
      </c>
      <c r="W48" s="8">
        <f>V48/N56</f>
        <v>0.28855543646540432</v>
      </c>
      <c r="X48" s="7">
        <f>SUM(P48:P54)</f>
        <v>5001</v>
      </c>
      <c r="Y48" s="11">
        <f>X48/P56</f>
        <v>0.30994731949178805</v>
      </c>
    </row>
    <row r="49" spans="2:25" x14ac:dyDescent="0.15">
      <c r="K49" s="1" t="s">
        <v>125</v>
      </c>
      <c r="L49" s="7">
        <f>地区別5歳毎!H35</f>
        <v>349</v>
      </c>
      <c r="M49" s="10">
        <f>L49/L56</f>
        <v>4.5102093564228486E-2</v>
      </c>
      <c r="N49" s="7">
        <f>地区別5歳毎!H36</f>
        <v>354</v>
      </c>
      <c r="O49" s="8">
        <f>N49/N56</f>
        <v>4.2157913540550193E-2</v>
      </c>
      <c r="P49" s="7">
        <f t="shared" si="1"/>
        <v>703</v>
      </c>
      <c r="Q49" s="11">
        <f>P49/P56</f>
        <v>4.3569879144716453E-2</v>
      </c>
      <c r="S49" s="1" t="s">
        <v>106</v>
      </c>
      <c r="T49" s="7">
        <f>SUM(L49:L54)</f>
        <v>2171</v>
      </c>
      <c r="U49" s="10">
        <f>T49/L56</f>
        <v>0.28056345308865338</v>
      </c>
      <c r="V49" s="7">
        <f>SUM(N49:N54)</f>
        <v>1995</v>
      </c>
      <c r="W49" s="8">
        <f>V49/N56</f>
        <v>0.2375848517327617</v>
      </c>
      <c r="X49" s="7">
        <f>SUM(P49:P54)</f>
        <v>4166</v>
      </c>
      <c r="Y49" s="11">
        <f>X49/P56</f>
        <v>0.25819646730709639</v>
      </c>
    </row>
    <row r="50" spans="2:25" x14ac:dyDescent="0.15">
      <c r="K50" s="1" t="s">
        <v>126</v>
      </c>
      <c r="L50" s="7">
        <f>地区別5歳毎!G35</f>
        <v>325</v>
      </c>
      <c r="M50" s="10">
        <f>L50/L56</f>
        <v>4.2000516929439131E-2</v>
      </c>
      <c r="N50" s="7">
        <f>地区別5歳毎!G36</f>
        <v>313</v>
      </c>
      <c r="O50" s="8">
        <f>N50/N56</f>
        <v>3.7275217339526018E-2</v>
      </c>
      <c r="P50" s="7">
        <f t="shared" si="1"/>
        <v>638</v>
      </c>
      <c r="Q50" s="11">
        <f>P50/P56</f>
        <v>3.9541369693213514E-2</v>
      </c>
      <c r="S50" s="1" t="s">
        <v>107</v>
      </c>
      <c r="T50" s="7">
        <f>SUM(L50:L54)</f>
        <v>1822</v>
      </c>
      <c r="U50" s="10">
        <f>T50/L56</f>
        <v>0.23546135952442493</v>
      </c>
      <c r="V50" s="7">
        <f>SUM(N50:N54)</f>
        <v>1641</v>
      </c>
      <c r="W50" s="8">
        <f>V50/N56</f>
        <v>0.19542693819221149</v>
      </c>
      <c r="X50" s="7">
        <f>SUM(P50:P54)</f>
        <v>3463</v>
      </c>
      <c r="Y50" s="11">
        <f>X50/P56</f>
        <v>0.21462658816237992</v>
      </c>
    </row>
    <row r="51" spans="2:25" x14ac:dyDescent="0.15">
      <c r="K51" s="1" t="s">
        <v>127</v>
      </c>
      <c r="L51" s="7">
        <f>地区別5歳毎!F35</f>
        <v>397</v>
      </c>
      <c r="M51" s="10">
        <f>L51/L56</f>
        <v>5.1305246833807189E-2</v>
      </c>
      <c r="N51" s="7">
        <f>地区別5歳毎!F36</f>
        <v>336</v>
      </c>
      <c r="O51" s="8">
        <f>N51/N56</f>
        <v>4.0014290818149341E-2</v>
      </c>
      <c r="P51" s="7">
        <f t="shared" si="1"/>
        <v>733</v>
      </c>
      <c r="Q51" s="11">
        <f>P51/P56</f>
        <v>4.5429191199256272E-2</v>
      </c>
      <c r="S51" s="1" t="s">
        <v>108</v>
      </c>
      <c r="T51" s="7">
        <f>SUM(L51:L54)</f>
        <v>1497</v>
      </c>
      <c r="U51" s="10">
        <f>T51/L56</f>
        <v>0.19346084259498578</v>
      </c>
      <c r="V51" s="7">
        <f>SUM(N51:N54)</f>
        <v>1328</v>
      </c>
      <c r="W51" s="8">
        <f>V51/N56</f>
        <v>0.15815172085268547</v>
      </c>
      <c r="X51" s="7">
        <f>SUM(P51:P54)</f>
        <v>2825</v>
      </c>
      <c r="Y51" s="11">
        <f>X51/P56</f>
        <v>0.17508521846916641</v>
      </c>
    </row>
    <row r="52" spans="2:25" x14ac:dyDescent="0.15">
      <c r="K52" s="1" t="s">
        <v>128</v>
      </c>
      <c r="L52" s="7">
        <f>地区別5歳毎!E35</f>
        <v>375</v>
      </c>
      <c r="M52" s="10">
        <f>L52/L56</f>
        <v>4.8462134918583616E-2</v>
      </c>
      <c r="N52" s="7">
        <f>地区別5歳毎!E36</f>
        <v>302</v>
      </c>
      <c r="O52" s="8">
        <f>N52/N56</f>
        <v>3.5965225675836605E-2</v>
      </c>
      <c r="P52" s="7">
        <f t="shared" si="1"/>
        <v>677</v>
      </c>
      <c r="Q52" s="11">
        <f>P52/P56</f>
        <v>4.1958475364115275E-2</v>
      </c>
      <c r="S52" s="1" t="s">
        <v>109</v>
      </c>
      <c r="T52" s="7">
        <f>SUM(L52:L54)</f>
        <v>1100</v>
      </c>
      <c r="U52" s="10">
        <f>T52/L56</f>
        <v>0.14215559576117859</v>
      </c>
      <c r="V52" s="7">
        <f>SUM(N52:N54)</f>
        <v>992</v>
      </c>
      <c r="W52" s="8">
        <f>V52/N56</f>
        <v>0.11813743003453614</v>
      </c>
      <c r="X52" s="7">
        <f>SUM(P52:P54)</f>
        <v>2092</v>
      </c>
      <c r="Y52" s="11">
        <f>X52/P56</f>
        <v>0.12965602726991013</v>
      </c>
    </row>
    <row r="53" spans="2:25" x14ac:dyDescent="0.15">
      <c r="K53" s="1" t="s">
        <v>129</v>
      </c>
      <c r="L53" s="7">
        <f>地区別5歳毎!D35</f>
        <v>362</v>
      </c>
      <c r="M53" s="10">
        <f>L53/L56</f>
        <v>4.6782114241406048E-2</v>
      </c>
      <c r="N53" s="7">
        <f>地区別5歳毎!D36</f>
        <v>354</v>
      </c>
      <c r="O53" s="8">
        <f>N53/N56</f>
        <v>4.2157913540550193E-2</v>
      </c>
      <c r="P53" s="7">
        <f t="shared" si="1"/>
        <v>716</v>
      </c>
      <c r="Q53" s="11">
        <f>P53/P56</f>
        <v>4.4375581035017042E-2</v>
      </c>
      <c r="S53" s="1" t="s">
        <v>3</v>
      </c>
      <c r="T53" s="7">
        <f>SUM(L53:L54)</f>
        <v>725</v>
      </c>
      <c r="U53" s="10">
        <f>T53/L56</f>
        <v>9.3693460842594986E-2</v>
      </c>
      <c r="V53" s="7">
        <f>SUM(N53:N54)</f>
        <v>690</v>
      </c>
      <c r="W53" s="8">
        <f>V53/N56</f>
        <v>8.2172204358699541E-2</v>
      </c>
      <c r="X53" s="7">
        <f>SUM(P53:P54)</f>
        <v>1415</v>
      </c>
      <c r="Y53" s="11">
        <f>X53/P56</f>
        <v>8.7697551905794854E-2</v>
      </c>
    </row>
    <row r="54" spans="2:25" x14ac:dyDescent="0.15">
      <c r="K54" s="1" t="s">
        <v>130</v>
      </c>
      <c r="L54" s="7">
        <f>地区別5歳毎!C35</f>
        <v>363</v>
      </c>
      <c r="M54" s="10">
        <f>L54/L56</f>
        <v>4.6911346601188939E-2</v>
      </c>
      <c r="N54" s="7">
        <f>地区別5歳毎!C36</f>
        <v>336</v>
      </c>
      <c r="O54" s="8">
        <f>N54/N56</f>
        <v>4.0014290818149341E-2</v>
      </c>
      <c r="P54" s="7">
        <f t="shared" si="1"/>
        <v>699</v>
      </c>
      <c r="Q54" s="11">
        <f>P54/P56</f>
        <v>4.3321970870777812E-2</v>
      </c>
      <c r="S54" s="1" t="s">
        <v>110</v>
      </c>
      <c r="T54" s="7">
        <f>SUM(L54:L54)</f>
        <v>363</v>
      </c>
      <c r="U54" s="10">
        <f>T54/L56</f>
        <v>4.6911346601188939E-2</v>
      </c>
      <c r="V54" s="7">
        <f>SUM(N54:N54)</f>
        <v>336</v>
      </c>
      <c r="W54" s="8">
        <f>V54/N56</f>
        <v>4.0014290818149341E-2</v>
      </c>
      <c r="X54" s="7">
        <f>SUM(P54:P54)</f>
        <v>699</v>
      </c>
      <c r="Y54" s="11">
        <f>X54/P56</f>
        <v>4.3321970870777812E-2</v>
      </c>
    </row>
    <row r="55" spans="2:25" x14ac:dyDescent="0.15">
      <c r="K55" s="1"/>
    </row>
    <row r="56" spans="2:25" x14ac:dyDescent="0.15">
      <c r="K56" s="1"/>
      <c r="L56" s="7">
        <f>SUM(L34:L54)</f>
        <v>7738</v>
      </c>
      <c r="M56" s="6"/>
      <c r="N56" s="7">
        <f>SUM(N34:N54)</f>
        <v>8397</v>
      </c>
      <c r="O56" s="2"/>
      <c r="P56" s="7">
        <f>SUM(P34:P54)</f>
        <v>16135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7</v>
      </c>
      <c r="O64" s="8">
        <f>N64/N86</f>
        <v>2.6605853287723297E-3</v>
      </c>
      <c r="P64" s="7">
        <f t="shared" ref="P64:P84" si="2">L64+N64</f>
        <v>7</v>
      </c>
      <c r="Q64" s="11">
        <f>P64/P86</f>
        <v>1.4224751066856331E-3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7</v>
      </c>
      <c r="W64" s="8">
        <f>V64/N86</f>
        <v>2.6605853287723297E-3</v>
      </c>
      <c r="X64" s="7">
        <f>SUM(P64:P64)</f>
        <v>7</v>
      </c>
      <c r="Y64" s="11">
        <f>X64/P86</f>
        <v>1.4224751066856331E-3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2.6200873362445414E-3</v>
      </c>
      <c r="N65" s="7">
        <f>地区別5歳毎!V39</f>
        <v>31</v>
      </c>
      <c r="O65" s="8">
        <f>N65/N86</f>
        <v>1.178259217027746E-2</v>
      </c>
      <c r="P65" s="7">
        <f t="shared" si="2"/>
        <v>37</v>
      </c>
      <c r="Q65" s="11">
        <f>P65/P86</f>
        <v>7.5187969924812026E-3</v>
      </c>
      <c r="S65" s="1" t="s">
        <v>136</v>
      </c>
      <c r="T65" s="7">
        <f>SUM(L64:L65)</f>
        <v>6</v>
      </c>
      <c r="U65" s="10">
        <f>T65/L86</f>
        <v>2.6200873362445414E-3</v>
      </c>
      <c r="V65" s="7">
        <f>SUM(N64:N65)</f>
        <v>38</v>
      </c>
      <c r="W65" s="8">
        <f>V65/N86</f>
        <v>1.4443177499049791E-2</v>
      </c>
      <c r="X65" s="7">
        <f>SUM(P64:P65)</f>
        <v>44</v>
      </c>
      <c r="Y65" s="11">
        <f>X65/P86</f>
        <v>8.9412720991668363E-3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8.296943231441048E-3</v>
      </c>
      <c r="N66" s="7">
        <f>地区別5歳毎!U39</f>
        <v>71</v>
      </c>
      <c r="O66" s="8">
        <f>N66/N86</f>
        <v>2.6985936906119345E-2</v>
      </c>
      <c r="P66" s="7">
        <f t="shared" si="2"/>
        <v>90</v>
      </c>
      <c r="Q66" s="11">
        <f>P66/P86</f>
        <v>1.8288965657386708E-2</v>
      </c>
      <c r="S66" s="1" t="s">
        <v>137</v>
      </c>
      <c r="T66" s="7">
        <f>SUM(L64:L66)</f>
        <v>25</v>
      </c>
      <c r="U66" s="10">
        <f>T66/L86</f>
        <v>1.0917030567685589E-2</v>
      </c>
      <c r="V66" s="7">
        <f>SUM(N64:N66)</f>
        <v>109</v>
      </c>
      <c r="W66" s="8">
        <f>V66/N86</f>
        <v>4.1429114405169137E-2</v>
      </c>
      <c r="X66" s="7">
        <f>SUM(P64:P66)</f>
        <v>134</v>
      </c>
      <c r="Y66" s="11">
        <f>X66/P86</f>
        <v>2.7230237756553546E-2</v>
      </c>
    </row>
    <row r="67" spans="11:25" x14ac:dyDescent="0.15">
      <c r="K67" s="1" t="s">
        <v>113</v>
      </c>
      <c r="L67" s="7">
        <f>地区別5歳毎!T38</f>
        <v>69</v>
      </c>
      <c r="M67" s="10">
        <f>L67/L86</f>
        <v>3.0131004366812226E-2</v>
      </c>
      <c r="N67" s="7">
        <f>地区別5歳毎!T39</f>
        <v>157</v>
      </c>
      <c r="O67" s="8">
        <f>N67/N86</f>
        <v>5.96731280881794E-2</v>
      </c>
      <c r="P67" s="7">
        <f t="shared" si="2"/>
        <v>226</v>
      </c>
      <c r="Q67" s="11">
        <f>P67/P86</f>
        <v>4.5925624872993294E-2</v>
      </c>
      <c r="S67" s="1" t="s">
        <v>138</v>
      </c>
      <c r="T67" s="7">
        <f>SUM(L64:L67)</f>
        <v>94</v>
      </c>
      <c r="U67" s="10">
        <f>T67/L86</f>
        <v>4.1048034934497817E-2</v>
      </c>
      <c r="V67" s="7">
        <f>SUM(N64:N67)</f>
        <v>266</v>
      </c>
      <c r="W67" s="8">
        <f>V67/N86</f>
        <v>0.10110224249334854</v>
      </c>
      <c r="X67" s="7">
        <f>SUM(P64:P67)</f>
        <v>360</v>
      </c>
      <c r="Y67" s="11">
        <f>X67/P86</f>
        <v>7.3155862629546833E-2</v>
      </c>
    </row>
    <row r="68" spans="11:25" x14ac:dyDescent="0.15">
      <c r="K68" s="1" t="s">
        <v>114</v>
      </c>
      <c r="L68" s="7">
        <f>地区別5歳毎!S38</f>
        <v>89</v>
      </c>
      <c r="M68" s="10">
        <f>L68/L86</f>
        <v>3.88646288209607E-2</v>
      </c>
      <c r="N68" s="7">
        <f>地区別5歳毎!S39</f>
        <v>163</v>
      </c>
      <c r="O68" s="8">
        <f>N68/N86</f>
        <v>6.1953629798555683E-2</v>
      </c>
      <c r="P68" s="7">
        <f t="shared" si="2"/>
        <v>252</v>
      </c>
      <c r="Q68" s="11">
        <f>P68/P86</f>
        <v>5.1209103840682786E-2</v>
      </c>
      <c r="S68" s="1" t="s">
        <v>139</v>
      </c>
      <c r="T68" s="7">
        <f>SUM(L64:L68)</f>
        <v>183</v>
      </c>
      <c r="U68" s="10">
        <f>T68/L86</f>
        <v>7.991266375545851E-2</v>
      </c>
      <c r="V68" s="7">
        <f>SUM(N64:N68)</f>
        <v>429</v>
      </c>
      <c r="W68" s="8">
        <f>V68/N86</f>
        <v>0.16305587229190421</v>
      </c>
      <c r="X68" s="7">
        <f>SUM(P64:P68)</f>
        <v>612</v>
      </c>
      <c r="Y68" s="11">
        <f>X68/P86</f>
        <v>0.12436496647022963</v>
      </c>
    </row>
    <row r="69" spans="11:25" x14ac:dyDescent="0.15">
      <c r="K69" s="1" t="s">
        <v>115</v>
      </c>
      <c r="L69" s="7">
        <f>地区別5歳毎!R38</f>
        <v>140</v>
      </c>
      <c r="M69" s="10">
        <f>L69/L86</f>
        <v>6.1135371179039298E-2</v>
      </c>
      <c r="N69" s="7">
        <f>地区別5歳毎!R39</f>
        <v>157</v>
      </c>
      <c r="O69" s="8">
        <f>N69/N86</f>
        <v>5.96731280881794E-2</v>
      </c>
      <c r="P69" s="7">
        <f t="shared" si="2"/>
        <v>297</v>
      </c>
      <c r="Q69" s="11">
        <f>P69/P86</f>
        <v>6.0353586669376146E-2</v>
      </c>
      <c r="S69" s="1" t="s">
        <v>140</v>
      </c>
      <c r="T69" s="7">
        <f>SUM(L64:L69)</f>
        <v>323</v>
      </c>
      <c r="U69" s="10">
        <f>T69/L86</f>
        <v>0.14104803493449783</v>
      </c>
      <c r="V69" s="7">
        <f>SUM(N64:N69)</f>
        <v>586</v>
      </c>
      <c r="W69" s="8">
        <f>V69/N86</f>
        <v>0.22272900038008361</v>
      </c>
      <c r="X69" s="7">
        <f>SUM(P64:P69)</f>
        <v>909</v>
      </c>
      <c r="Y69" s="11">
        <f>X69/P86</f>
        <v>0.18471855313960578</v>
      </c>
    </row>
    <row r="70" spans="11:25" x14ac:dyDescent="0.15">
      <c r="K70" s="1" t="s">
        <v>116</v>
      </c>
      <c r="L70" s="7">
        <f>地区別5歳毎!Q38</f>
        <v>214</v>
      </c>
      <c r="M70" s="10">
        <f>L70/L86</f>
        <v>9.344978165938865E-2</v>
      </c>
      <c r="N70" s="7">
        <f>地区別5歳毎!Q39</f>
        <v>220</v>
      </c>
      <c r="O70" s="8">
        <f>N70/N86</f>
        <v>8.3618396047130367E-2</v>
      </c>
      <c r="P70" s="7">
        <f t="shared" si="2"/>
        <v>434</v>
      </c>
      <c r="Q70" s="11">
        <f>P70/P86</f>
        <v>8.8193456614509252E-2</v>
      </c>
      <c r="S70" s="1" t="s">
        <v>141</v>
      </c>
      <c r="T70" s="7">
        <f>SUM(L64:L70)</f>
        <v>537</v>
      </c>
      <c r="U70" s="10">
        <f>T70/L86</f>
        <v>0.23449781659388647</v>
      </c>
      <c r="V70" s="7">
        <f>SUM(N64:N70)</f>
        <v>806</v>
      </c>
      <c r="W70" s="8">
        <f>V70/N86</f>
        <v>0.30634739642721398</v>
      </c>
      <c r="X70" s="7">
        <f>SUM(P64:P70)</f>
        <v>1343</v>
      </c>
      <c r="Y70" s="11">
        <f>X70/P86</f>
        <v>0.272912009754115</v>
      </c>
    </row>
    <row r="71" spans="11:25" x14ac:dyDescent="0.15">
      <c r="K71" s="1" t="s">
        <v>117</v>
      </c>
      <c r="L71" s="7">
        <f>地区別5歳毎!P38</f>
        <v>203</v>
      </c>
      <c r="M71" s="10">
        <f>L71/L86</f>
        <v>8.8646288209606988E-2</v>
      </c>
      <c r="N71" s="7">
        <f>地区別5歳毎!P39</f>
        <v>222</v>
      </c>
      <c r="O71" s="8">
        <f>N71/N86</f>
        <v>8.4378563283922459E-2</v>
      </c>
      <c r="P71" s="7">
        <f t="shared" si="2"/>
        <v>425</v>
      </c>
      <c r="Q71" s="11">
        <f>P71/P86</f>
        <v>8.6364560048770578E-2</v>
      </c>
      <c r="S71" s="1" t="s">
        <v>142</v>
      </c>
      <c r="T71" s="7">
        <f>SUM(L64:L71)</f>
        <v>740</v>
      </c>
      <c r="U71" s="10">
        <f>T71/L86</f>
        <v>0.32314410480349343</v>
      </c>
      <c r="V71" s="7">
        <f>SUM(N64:N71)</f>
        <v>1028</v>
      </c>
      <c r="W71" s="8">
        <f>V71/N86</f>
        <v>0.39072595971113644</v>
      </c>
      <c r="X71" s="7">
        <f>SUM(P64:P71)</f>
        <v>1768</v>
      </c>
      <c r="Y71" s="11">
        <f>X71/P86</f>
        <v>0.35927656980288558</v>
      </c>
    </row>
    <row r="72" spans="11:25" x14ac:dyDescent="0.15">
      <c r="K72" s="1" t="s">
        <v>118</v>
      </c>
      <c r="L72" s="7">
        <f>地区別5歳毎!O38</f>
        <v>214</v>
      </c>
      <c r="M72" s="10">
        <f>L72/L86</f>
        <v>9.344978165938865E-2</v>
      </c>
      <c r="N72" s="7">
        <f>地区別5歳毎!O39</f>
        <v>214</v>
      </c>
      <c r="O72" s="8">
        <f>N72/N86</f>
        <v>8.1337894336754091E-2</v>
      </c>
      <c r="P72" s="7">
        <f t="shared" si="2"/>
        <v>428</v>
      </c>
      <c r="Q72" s="11">
        <f>P72/P86</f>
        <v>8.6974192237350131E-2</v>
      </c>
      <c r="S72" s="1" t="s">
        <v>143</v>
      </c>
      <c r="T72" s="7">
        <f>SUM(L64:L72)</f>
        <v>954</v>
      </c>
      <c r="U72" s="10">
        <f>T72/L86</f>
        <v>0.41659388646288209</v>
      </c>
      <c r="V72" s="7">
        <f>SUM(N64:N72)</f>
        <v>1242</v>
      </c>
      <c r="W72" s="8">
        <f>V72/N86</f>
        <v>0.47206385404789053</v>
      </c>
      <c r="X72" s="7">
        <f>SUM(P64:P72)</f>
        <v>2196</v>
      </c>
      <c r="Y72" s="11">
        <f>X72/P86</f>
        <v>0.44625076204023573</v>
      </c>
    </row>
    <row r="73" spans="11:25" x14ac:dyDescent="0.15">
      <c r="K73" s="1" t="s">
        <v>119</v>
      </c>
      <c r="L73" s="7">
        <f>地区別5歳毎!N38</f>
        <v>143</v>
      </c>
      <c r="M73" s="10">
        <f>L73/L86</f>
        <v>6.2445414847161575E-2</v>
      </c>
      <c r="N73" s="7">
        <f>地区別5歳毎!N39</f>
        <v>172</v>
      </c>
      <c r="O73" s="8">
        <f>N73/N86</f>
        <v>6.5374382364120104E-2</v>
      </c>
      <c r="P73" s="7">
        <f t="shared" si="2"/>
        <v>315</v>
      </c>
      <c r="Q73" s="11">
        <f>P73/P86</f>
        <v>6.4011379800853488E-2</v>
      </c>
      <c r="S73" s="1" t="s">
        <v>144</v>
      </c>
      <c r="T73" s="7">
        <f>SUM(L64:L73)</f>
        <v>1097</v>
      </c>
      <c r="U73" s="10">
        <f>T73/L86</f>
        <v>0.47903930131004369</v>
      </c>
      <c r="V73" s="7">
        <f>SUM(N64:N73)</f>
        <v>1414</v>
      </c>
      <c r="W73" s="8">
        <f>V73/N86</f>
        <v>0.53743823641201061</v>
      </c>
      <c r="X73" s="7">
        <f>SUM(P64:P73)</f>
        <v>2511</v>
      </c>
      <c r="Y73" s="11">
        <f>X73/P86</f>
        <v>0.5102621418410892</v>
      </c>
    </row>
    <row r="74" spans="11:25" x14ac:dyDescent="0.15">
      <c r="K74" s="1" t="s">
        <v>120</v>
      </c>
      <c r="L74" s="7">
        <f>地区別5歳毎!M38</f>
        <v>147</v>
      </c>
      <c r="M74" s="10">
        <f>L74/L86</f>
        <v>6.4192139737991261E-2</v>
      </c>
      <c r="N74" s="7">
        <f>地区別5歳毎!M39</f>
        <v>179</v>
      </c>
      <c r="O74" s="8">
        <f>N74/N86</f>
        <v>6.803496769289244E-2</v>
      </c>
      <c r="P74" s="7">
        <f t="shared" si="2"/>
        <v>326</v>
      </c>
      <c r="Q74" s="11">
        <f>P74/P86</f>
        <v>6.6246697825645198E-2</v>
      </c>
      <c r="S74" s="1" t="s">
        <v>145</v>
      </c>
      <c r="T74" s="7">
        <f>SUM(L64:L74)</f>
        <v>1244</v>
      </c>
      <c r="U74" s="10">
        <f>T74/L86</f>
        <v>0.54323144104803489</v>
      </c>
      <c r="V74" s="7">
        <f>SUM(N64:N74)</f>
        <v>1593</v>
      </c>
      <c r="W74" s="8">
        <f>V74/N86</f>
        <v>0.60547320410490313</v>
      </c>
      <c r="X74" s="7">
        <f>SUM(P64:P74)</f>
        <v>2837</v>
      </c>
      <c r="Y74" s="11">
        <f>X74/P86</f>
        <v>0.57650883966673439</v>
      </c>
    </row>
    <row r="75" spans="11:25" x14ac:dyDescent="0.15">
      <c r="K75" s="1" t="s">
        <v>121</v>
      </c>
      <c r="L75" s="7">
        <f>地区別5歳毎!L38</f>
        <v>152</v>
      </c>
      <c r="M75" s="10">
        <f>L75/L86</f>
        <v>6.6375545851528384E-2</v>
      </c>
      <c r="N75" s="7">
        <f>地区別5歳毎!L39</f>
        <v>130</v>
      </c>
      <c r="O75" s="8">
        <f>N75/N86</f>
        <v>4.9410870391486124E-2</v>
      </c>
      <c r="P75" s="7">
        <f t="shared" si="2"/>
        <v>282</v>
      </c>
      <c r="Q75" s="11">
        <f>P75/P86</f>
        <v>5.7305425726478357E-2</v>
      </c>
      <c r="S75" s="1" t="s">
        <v>146</v>
      </c>
      <c r="T75" s="7">
        <f>SUM(L64:L75)</f>
        <v>1396</v>
      </c>
      <c r="U75" s="10">
        <f>T75/L86</f>
        <v>0.60960698689956327</v>
      </c>
      <c r="V75" s="7">
        <f>SUM(N64:N75)</f>
        <v>1723</v>
      </c>
      <c r="W75" s="8">
        <f>V75/N86</f>
        <v>0.65488407449638919</v>
      </c>
      <c r="X75" s="7">
        <f>SUM(P64:P75)</f>
        <v>3119</v>
      </c>
      <c r="Y75" s="11">
        <f>X75/P86</f>
        <v>0.63381426539321273</v>
      </c>
    </row>
    <row r="76" spans="11:25" x14ac:dyDescent="0.15">
      <c r="K76" s="1" t="s">
        <v>122</v>
      </c>
      <c r="L76" s="7">
        <f>地区別5歳毎!K38</f>
        <v>112</v>
      </c>
      <c r="M76" s="10">
        <f>L76/L86</f>
        <v>4.8908296943231441E-2</v>
      </c>
      <c r="N76" s="7">
        <f>地区別5歳毎!K39</f>
        <v>128</v>
      </c>
      <c r="O76" s="8">
        <f>N76/N86</f>
        <v>4.8650703154694032E-2</v>
      </c>
      <c r="P76" s="7">
        <f t="shared" si="2"/>
        <v>240</v>
      </c>
      <c r="Q76" s="11">
        <f>P76/P86</f>
        <v>4.8770575086364558E-2</v>
      </c>
      <c r="S76" s="1" t="s">
        <v>103</v>
      </c>
      <c r="T76" s="7">
        <f>SUM(L76:L84)</f>
        <v>894</v>
      </c>
      <c r="U76" s="10">
        <f>T76/L86</f>
        <v>0.39039301310043667</v>
      </c>
      <c r="V76" s="7">
        <f>SUM(N76:N84)</f>
        <v>908</v>
      </c>
      <c r="W76" s="8">
        <f>V76/N86</f>
        <v>0.34511592550361081</v>
      </c>
      <c r="X76" s="7">
        <f>SUM(P76:P84)</f>
        <v>1802</v>
      </c>
      <c r="Y76" s="11">
        <f>X76/P86</f>
        <v>0.36618573460678722</v>
      </c>
    </row>
    <row r="77" spans="11:25" x14ac:dyDescent="0.15">
      <c r="K77" s="1" t="s">
        <v>123</v>
      </c>
      <c r="L77" s="7">
        <f>地区別5歳毎!J38</f>
        <v>124</v>
      </c>
      <c r="M77" s="10">
        <f>L77/L86</f>
        <v>5.4148471615720527E-2</v>
      </c>
      <c r="N77" s="7">
        <f>地区別5歳毎!J39</f>
        <v>136</v>
      </c>
      <c r="O77" s="8">
        <f>N77/N86</f>
        <v>5.1691372101862407E-2</v>
      </c>
      <c r="P77" s="7">
        <f t="shared" si="2"/>
        <v>260</v>
      </c>
      <c r="Q77" s="11">
        <f>P77/P86</f>
        <v>5.2834789676894943E-2</v>
      </c>
      <c r="S77" s="1" t="s">
        <v>104</v>
      </c>
      <c r="T77" s="7">
        <f>SUM(L77:L84)</f>
        <v>782</v>
      </c>
      <c r="U77" s="10">
        <f>T77/L86</f>
        <v>0.34148471615720521</v>
      </c>
      <c r="V77" s="7">
        <f>SUM(N77:N84)</f>
        <v>780</v>
      </c>
      <c r="W77" s="8">
        <f>V77/N86</f>
        <v>0.29646522234891676</v>
      </c>
      <c r="X77" s="7">
        <f>SUM(P77:P84)</f>
        <v>1562</v>
      </c>
      <c r="Y77" s="11">
        <f>X77/P86</f>
        <v>0.31741515952042265</v>
      </c>
    </row>
    <row r="78" spans="11:25" x14ac:dyDescent="0.15">
      <c r="K78" s="1" t="s">
        <v>124</v>
      </c>
      <c r="L78" s="7">
        <f>地区別5歳毎!I38</f>
        <v>89</v>
      </c>
      <c r="M78" s="10">
        <f>L78/L86</f>
        <v>3.88646288209607E-2</v>
      </c>
      <c r="N78" s="7">
        <f>地区別5歳毎!I39</f>
        <v>86</v>
      </c>
      <c r="O78" s="8">
        <f>N78/N86</f>
        <v>3.2687191182060052E-2</v>
      </c>
      <c r="P78" s="7">
        <f t="shared" si="2"/>
        <v>175</v>
      </c>
      <c r="Q78" s="11">
        <f>P78/P86</f>
        <v>3.5561877667140827E-2</v>
      </c>
      <c r="S78" s="1" t="s">
        <v>105</v>
      </c>
      <c r="T78" s="7">
        <f>SUM(L78:L84)</f>
        <v>658</v>
      </c>
      <c r="U78" s="10">
        <f>T78/L86</f>
        <v>0.28733624454148471</v>
      </c>
      <c r="V78" s="7">
        <f>SUM(N78:N84)</f>
        <v>644</v>
      </c>
      <c r="W78" s="8">
        <f>V78/N86</f>
        <v>0.24477385024705436</v>
      </c>
      <c r="X78" s="7">
        <f>SUM(P78:P84)</f>
        <v>1302</v>
      </c>
      <c r="Y78" s="11">
        <f>X78/P86</f>
        <v>0.26458036984352773</v>
      </c>
    </row>
    <row r="79" spans="11:25" x14ac:dyDescent="0.15">
      <c r="K79" s="1" t="s">
        <v>125</v>
      </c>
      <c r="L79" s="7">
        <f>地区別5歳毎!H38</f>
        <v>82</v>
      </c>
      <c r="M79" s="10">
        <f>L79/L86</f>
        <v>3.5807860262008731E-2</v>
      </c>
      <c r="N79" s="7">
        <f>地区別5歳毎!H39</f>
        <v>71</v>
      </c>
      <c r="O79" s="8">
        <f>N79/N86</f>
        <v>2.6985936906119345E-2</v>
      </c>
      <c r="P79" s="7">
        <f t="shared" si="2"/>
        <v>153</v>
      </c>
      <c r="Q79" s="11">
        <f>P79/P86</f>
        <v>3.1091241617557407E-2</v>
      </c>
      <c r="S79" s="1" t="s">
        <v>106</v>
      </c>
      <c r="T79" s="7">
        <f>SUM(L79:L84)</f>
        <v>569</v>
      </c>
      <c r="U79" s="10">
        <f>T79/L86</f>
        <v>0.24847161572052401</v>
      </c>
      <c r="V79" s="7">
        <f>SUM(N79:N84)</f>
        <v>558</v>
      </c>
      <c r="W79" s="8">
        <f>V79/N86</f>
        <v>0.2120866590649943</v>
      </c>
      <c r="X79" s="7">
        <f>SUM(P79:P84)</f>
        <v>1127</v>
      </c>
      <c r="Y79" s="11">
        <f>X79/P86</f>
        <v>0.22901849217638692</v>
      </c>
    </row>
    <row r="80" spans="11:25" x14ac:dyDescent="0.15">
      <c r="K80" s="1" t="s">
        <v>126</v>
      </c>
      <c r="L80" s="7">
        <f>地区別5歳毎!G38</f>
        <v>73</v>
      </c>
      <c r="M80" s="10">
        <f>L80/L86</f>
        <v>3.1877729257641922E-2</v>
      </c>
      <c r="N80" s="7">
        <f>地区別5歳毎!G39</f>
        <v>90</v>
      </c>
      <c r="O80" s="8">
        <f>N80/N86</f>
        <v>3.4207525655644243E-2</v>
      </c>
      <c r="P80" s="7">
        <f t="shared" si="2"/>
        <v>163</v>
      </c>
      <c r="Q80" s="11">
        <f>P80/P86</f>
        <v>3.3123348912822599E-2</v>
      </c>
      <c r="S80" s="1" t="s">
        <v>107</v>
      </c>
      <c r="T80" s="7">
        <f>SUM(L80:L84)</f>
        <v>487</v>
      </c>
      <c r="U80" s="10">
        <f>T80/L86</f>
        <v>0.21266375545851529</v>
      </c>
      <c r="V80" s="7">
        <f>SUM(N80:N84)</f>
        <v>487</v>
      </c>
      <c r="W80" s="8">
        <f>V80/N86</f>
        <v>0.18510072215887496</v>
      </c>
      <c r="X80" s="7">
        <f>SUM(P80:P84)</f>
        <v>974</v>
      </c>
      <c r="Y80" s="11">
        <f>X80/P86</f>
        <v>0.19792725055882951</v>
      </c>
    </row>
    <row r="81" spans="2:25" x14ac:dyDescent="0.15">
      <c r="K81" s="1" t="s">
        <v>127</v>
      </c>
      <c r="L81" s="7">
        <f>地区別5歳毎!F38</f>
        <v>115</v>
      </c>
      <c r="M81" s="10">
        <f>L81/L86</f>
        <v>5.0218340611353711E-2</v>
      </c>
      <c r="N81" s="7">
        <f>地区別5歳毎!F39</f>
        <v>115</v>
      </c>
      <c r="O81" s="8">
        <f>N81/N86</f>
        <v>4.370961611554542E-2</v>
      </c>
      <c r="P81" s="7">
        <f t="shared" si="2"/>
        <v>230</v>
      </c>
      <c r="Q81" s="11">
        <f>P81/P86</f>
        <v>4.6738467791099372E-2</v>
      </c>
      <c r="S81" s="1" t="s">
        <v>108</v>
      </c>
      <c r="T81" s="7">
        <f>SUM(L81:L84)</f>
        <v>414</v>
      </c>
      <c r="U81" s="10">
        <f>T81/L86</f>
        <v>0.18078602620087336</v>
      </c>
      <c r="V81" s="7">
        <f>SUM(N81:N84)</f>
        <v>397</v>
      </c>
      <c r="W81" s="8">
        <f>V81/N86</f>
        <v>0.15089319650323071</v>
      </c>
      <c r="X81" s="7">
        <f>SUM(P81:P84)</f>
        <v>811</v>
      </c>
      <c r="Y81" s="11">
        <f>X81/P86</f>
        <v>0.16480390164600692</v>
      </c>
    </row>
    <row r="82" spans="2:25" x14ac:dyDescent="0.15">
      <c r="K82" s="1" t="s">
        <v>128</v>
      </c>
      <c r="L82" s="7">
        <f>地区別5歳毎!E38</f>
        <v>113</v>
      </c>
      <c r="M82" s="10">
        <f>L82/L86</f>
        <v>4.9344978165938864E-2</v>
      </c>
      <c r="N82" s="7">
        <f>地区別5歳毎!E39</f>
        <v>103</v>
      </c>
      <c r="O82" s="8">
        <f>N82/N86</f>
        <v>3.9148612694792854E-2</v>
      </c>
      <c r="P82" s="7">
        <f t="shared" si="2"/>
        <v>216</v>
      </c>
      <c r="Q82" s="11">
        <f>P82/P86</f>
        <v>4.3893517577728101E-2</v>
      </c>
      <c r="S82" s="1" t="s">
        <v>109</v>
      </c>
      <c r="T82" s="7">
        <f>SUM(L82:L84)</f>
        <v>299</v>
      </c>
      <c r="U82" s="10">
        <f>T82/L86</f>
        <v>0.13056768558951964</v>
      </c>
      <c r="V82" s="7">
        <f>SUM(N82:N84)</f>
        <v>282</v>
      </c>
      <c r="W82" s="8">
        <f>V82/N86</f>
        <v>0.10718358038768529</v>
      </c>
      <c r="X82" s="7">
        <f>SUM(P82:P84)</f>
        <v>581</v>
      </c>
      <c r="Y82" s="11">
        <f>X82/P86</f>
        <v>0.11806543385490754</v>
      </c>
    </row>
    <row r="83" spans="2:25" x14ac:dyDescent="0.15">
      <c r="K83" s="1" t="s">
        <v>129</v>
      </c>
      <c r="L83" s="7">
        <f>地区別5歳毎!D38</f>
        <v>116</v>
      </c>
      <c r="M83" s="10">
        <f>L83/L86</f>
        <v>5.0655021834061134E-2</v>
      </c>
      <c r="N83" s="7">
        <f>地区別5歳毎!D39</f>
        <v>93</v>
      </c>
      <c r="O83" s="8">
        <f>N83/N86</f>
        <v>3.5347776510832381E-2</v>
      </c>
      <c r="P83" s="7">
        <f t="shared" si="2"/>
        <v>209</v>
      </c>
      <c r="Q83" s="11">
        <f>P83/P86</f>
        <v>4.2471042471042469E-2</v>
      </c>
      <c r="S83" s="1" t="s">
        <v>3</v>
      </c>
      <c r="T83" s="7">
        <f>SUM(L83:L84)</f>
        <v>186</v>
      </c>
      <c r="U83" s="10">
        <f>T83/L86</f>
        <v>8.1222707423580787E-2</v>
      </c>
      <c r="V83" s="7">
        <f>SUM(N83:N84)</f>
        <v>179</v>
      </c>
      <c r="W83" s="8">
        <f>V83/N86</f>
        <v>6.803496769289244E-2</v>
      </c>
      <c r="X83" s="7">
        <f>SUM(P83:P84)</f>
        <v>365</v>
      </c>
      <c r="Y83" s="11">
        <f>X83/P86</f>
        <v>7.4171916277179437E-2</v>
      </c>
    </row>
    <row r="84" spans="2:25" x14ac:dyDescent="0.15">
      <c r="K84" s="1" t="s">
        <v>130</v>
      </c>
      <c r="L84" s="7">
        <f>地区別5歳毎!C38</f>
        <v>70</v>
      </c>
      <c r="M84" s="10">
        <f>L84/L86</f>
        <v>3.0567685589519649E-2</v>
      </c>
      <c r="N84" s="7">
        <f>地区別5歳毎!C39</f>
        <v>86</v>
      </c>
      <c r="O84" s="8">
        <f>N84/N86</f>
        <v>3.2687191182060052E-2</v>
      </c>
      <c r="P84" s="7">
        <f t="shared" si="2"/>
        <v>156</v>
      </c>
      <c r="Q84" s="11">
        <f>P84/P86</f>
        <v>3.1700873806136967E-2</v>
      </c>
      <c r="S84" s="1" t="s">
        <v>110</v>
      </c>
      <c r="T84" s="7">
        <f>SUM(L84:L84)</f>
        <v>70</v>
      </c>
      <c r="U84" s="10">
        <f>T84/L86</f>
        <v>3.0567685589519649E-2</v>
      </c>
      <c r="V84" s="7">
        <f>SUM(N84:N84)</f>
        <v>86</v>
      </c>
      <c r="W84" s="8">
        <f>V84/N86</f>
        <v>3.2687191182060052E-2</v>
      </c>
      <c r="X84" s="7">
        <f>SUM(P84:P84)</f>
        <v>156</v>
      </c>
      <c r="Y84" s="11">
        <f>X84/P86</f>
        <v>3.1700873806136967E-2</v>
      </c>
    </row>
    <row r="85" spans="2:25" x14ac:dyDescent="0.15">
      <c r="K85" s="1"/>
    </row>
    <row r="86" spans="2:25" x14ac:dyDescent="0.15">
      <c r="K86" s="1"/>
      <c r="L86" s="7">
        <f>SUM(L64:L84)</f>
        <v>2290</v>
      </c>
      <c r="M86" s="6"/>
      <c r="N86" s="7">
        <f>SUM(N64:N84)</f>
        <v>2631</v>
      </c>
      <c r="O86" s="2"/>
      <c r="P86" s="7">
        <f>SUM(P64:P84)</f>
        <v>4921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3</v>
      </c>
      <c r="O94" s="8">
        <f>N94/N116</f>
        <v>8.3056478405315617E-4</v>
      </c>
      <c r="P94" s="7">
        <f t="shared" ref="P94:P114" si="3">L94+N94</f>
        <v>3</v>
      </c>
      <c r="Q94" s="11">
        <f>P94/P116</f>
        <v>4.2986101160624729E-4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3</v>
      </c>
      <c r="W94" s="8">
        <f>V94/N116</f>
        <v>8.3056478405315617E-4</v>
      </c>
      <c r="X94" s="7">
        <f>SUM(P94:P94)</f>
        <v>3</v>
      </c>
      <c r="Y94" s="11">
        <f>X94/P116</f>
        <v>4.2986101160624729E-4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2.9700029700029701E-3</v>
      </c>
      <c r="N95" s="7">
        <f>地区別5歳毎!V48</f>
        <v>40</v>
      </c>
      <c r="O95" s="8">
        <f>N95/N116</f>
        <v>1.1074197120708749E-2</v>
      </c>
      <c r="P95" s="7">
        <f t="shared" si="3"/>
        <v>50</v>
      </c>
      <c r="Q95" s="11">
        <f>P95/P116</f>
        <v>7.1643501934374552E-3</v>
      </c>
      <c r="S95" s="1" t="s">
        <v>136</v>
      </c>
      <c r="T95" s="7">
        <f>SUM(L94:L95)</f>
        <v>10</v>
      </c>
      <c r="U95" s="10">
        <f>T95/L116</f>
        <v>2.9700029700029701E-3</v>
      </c>
      <c r="V95" s="7">
        <f>SUM(N94:N95)</f>
        <v>43</v>
      </c>
      <c r="W95" s="8">
        <f>V95/N116</f>
        <v>1.1904761904761904E-2</v>
      </c>
      <c r="X95" s="7">
        <f>SUM(P94:P95)</f>
        <v>53</v>
      </c>
      <c r="Y95" s="11">
        <f>X95/P116</f>
        <v>7.5942112050437025E-3</v>
      </c>
    </row>
    <row r="96" spans="2:25" x14ac:dyDescent="0.15">
      <c r="K96" s="1" t="s">
        <v>112</v>
      </c>
      <c r="L96" s="7">
        <f>地区別5歳毎!U47</f>
        <v>35</v>
      </c>
      <c r="M96" s="10">
        <f>L96/L116</f>
        <v>1.0395010395010396E-2</v>
      </c>
      <c r="N96" s="7">
        <f>地区別5歳毎!U48</f>
        <v>132</v>
      </c>
      <c r="O96" s="8">
        <f>N96/N116</f>
        <v>3.6544850498338874E-2</v>
      </c>
      <c r="P96" s="7">
        <f t="shared" si="3"/>
        <v>167</v>
      </c>
      <c r="Q96" s="11">
        <f>P96/P116</f>
        <v>2.39289296460811E-2</v>
      </c>
      <c r="S96" s="1" t="s">
        <v>137</v>
      </c>
      <c r="T96" s="7">
        <f>SUM(L94:L96)</f>
        <v>45</v>
      </c>
      <c r="U96" s="10">
        <f>T96/L116</f>
        <v>1.3365013365013365E-2</v>
      </c>
      <c r="V96" s="7">
        <f>SUM(N94:N96)</f>
        <v>175</v>
      </c>
      <c r="W96" s="8">
        <f>V96/N116</f>
        <v>4.8449612403100778E-2</v>
      </c>
      <c r="X96" s="7">
        <f>SUM(P94:P96)</f>
        <v>220</v>
      </c>
      <c r="Y96" s="11">
        <f>X96/P116</f>
        <v>3.1523140851124801E-2</v>
      </c>
    </row>
    <row r="97" spans="11:25" x14ac:dyDescent="0.15">
      <c r="K97" s="1" t="s">
        <v>113</v>
      </c>
      <c r="L97" s="7">
        <f>地区別5歳毎!T47</f>
        <v>80</v>
      </c>
      <c r="M97" s="10">
        <f>L97/L116</f>
        <v>2.3760023760023761E-2</v>
      </c>
      <c r="N97" s="7">
        <f>地区別5歳毎!T48</f>
        <v>171</v>
      </c>
      <c r="O97" s="8">
        <f>N97/N116</f>
        <v>4.7342192691029898E-2</v>
      </c>
      <c r="P97" s="7">
        <f t="shared" si="3"/>
        <v>251</v>
      </c>
      <c r="Q97" s="11">
        <f>P97/P116</f>
        <v>3.5965037971056026E-2</v>
      </c>
      <c r="S97" s="1" t="s">
        <v>138</v>
      </c>
      <c r="T97" s="7">
        <f>SUM(L94:L97)</f>
        <v>125</v>
      </c>
      <c r="U97" s="10">
        <f>T97/L116</f>
        <v>3.7125037125037126E-2</v>
      </c>
      <c r="V97" s="7">
        <f>SUM(N94:N97)</f>
        <v>346</v>
      </c>
      <c r="W97" s="8">
        <f>V97/N116</f>
        <v>9.5791805094130669E-2</v>
      </c>
      <c r="X97" s="7">
        <f>SUM(P94:P97)</f>
        <v>471</v>
      </c>
      <c r="Y97" s="11">
        <f>X97/P116</f>
        <v>6.7488178822180833E-2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4.3065043065043065E-2</v>
      </c>
      <c r="N98" s="7">
        <f>地区別5歳毎!S48</f>
        <v>221</v>
      </c>
      <c r="O98" s="8">
        <f>N98/N116</f>
        <v>6.1184939091915837E-2</v>
      </c>
      <c r="P98" s="7">
        <f t="shared" si="3"/>
        <v>366</v>
      </c>
      <c r="Q98" s="11">
        <f>P98/P116</f>
        <v>5.2443043415962169E-2</v>
      </c>
      <c r="S98" s="1" t="s">
        <v>139</v>
      </c>
      <c r="T98" s="7">
        <f>SUM(L94:L98)</f>
        <v>270</v>
      </c>
      <c r="U98" s="10">
        <f>T98/L116</f>
        <v>8.0190080190080185E-2</v>
      </c>
      <c r="V98" s="7">
        <f>SUM(N94:N98)</f>
        <v>567</v>
      </c>
      <c r="W98" s="8">
        <f>V98/N116</f>
        <v>0.15697674418604651</v>
      </c>
      <c r="X98" s="7">
        <f>SUM(P94:P98)</f>
        <v>837</v>
      </c>
      <c r="Y98" s="11">
        <f>X98/P116</f>
        <v>0.119931222238143</v>
      </c>
    </row>
    <row r="99" spans="11:25" x14ac:dyDescent="0.15">
      <c r="K99" s="1" t="s">
        <v>115</v>
      </c>
      <c r="L99" s="7">
        <f>地区別5歳毎!R47</f>
        <v>163</v>
      </c>
      <c r="M99" s="10">
        <f>L99/L116</f>
        <v>4.8411048411048409E-2</v>
      </c>
      <c r="N99" s="7">
        <f>地区別5歳毎!R48</f>
        <v>223</v>
      </c>
      <c r="O99" s="8">
        <f>N99/N116</f>
        <v>6.1738648947951273E-2</v>
      </c>
      <c r="P99" s="7">
        <f t="shared" si="3"/>
        <v>386</v>
      </c>
      <c r="Q99" s="11">
        <f>P99/P116</f>
        <v>5.5308783493337156E-2</v>
      </c>
      <c r="S99" s="1" t="s">
        <v>140</v>
      </c>
      <c r="T99" s="7">
        <f>SUM(L94:L99)</f>
        <v>433</v>
      </c>
      <c r="U99" s="10">
        <f>T99/L116</f>
        <v>0.1286011286011286</v>
      </c>
      <c r="V99" s="7">
        <f>SUM(N94:N99)</f>
        <v>790</v>
      </c>
      <c r="W99" s="8">
        <f>V99/N116</f>
        <v>0.21871539313399779</v>
      </c>
      <c r="X99" s="7">
        <f>SUM(P94:P99)</f>
        <v>1223</v>
      </c>
      <c r="Y99" s="11">
        <f>X99/P116</f>
        <v>0.17524000573148016</v>
      </c>
    </row>
    <row r="100" spans="11:25" x14ac:dyDescent="0.15">
      <c r="K100" s="1" t="s">
        <v>116</v>
      </c>
      <c r="L100" s="7">
        <f>地区別5歳毎!Q47</f>
        <v>340</v>
      </c>
      <c r="M100" s="10">
        <f>L100/L116</f>
        <v>0.10098010098010098</v>
      </c>
      <c r="N100" s="7">
        <f>地区別5歳毎!Q48</f>
        <v>330</v>
      </c>
      <c r="O100" s="8">
        <f>N100/N116</f>
        <v>9.1362126245847178E-2</v>
      </c>
      <c r="P100" s="7">
        <f t="shared" si="3"/>
        <v>670</v>
      </c>
      <c r="Q100" s="11">
        <f>P100/P116</f>
        <v>9.6002292592061902E-2</v>
      </c>
      <c r="S100" s="1" t="s">
        <v>141</v>
      </c>
      <c r="T100" s="7">
        <f>SUM(L94:L100)</f>
        <v>773</v>
      </c>
      <c r="U100" s="10">
        <f>T100/L116</f>
        <v>0.22958122958122959</v>
      </c>
      <c r="V100" s="7">
        <f>SUM(N94:N100)</f>
        <v>1120</v>
      </c>
      <c r="W100" s="8">
        <f>V100/N116</f>
        <v>0.31007751937984496</v>
      </c>
      <c r="X100" s="7">
        <f>SUM(P94:P100)</f>
        <v>1893</v>
      </c>
      <c r="Y100" s="11">
        <f>X100/P116</f>
        <v>0.27124229832354207</v>
      </c>
    </row>
    <row r="101" spans="11:25" x14ac:dyDescent="0.15">
      <c r="K101" s="1" t="s">
        <v>117</v>
      </c>
      <c r="L101" s="7">
        <f>地区別5歳毎!P47</f>
        <v>299</v>
      </c>
      <c r="M101" s="10">
        <f>L101/L116</f>
        <v>8.8803088803088806E-2</v>
      </c>
      <c r="N101" s="7">
        <f>地区別5歳毎!P48</f>
        <v>299</v>
      </c>
      <c r="O101" s="8">
        <f>N101/N116</f>
        <v>8.2779623477297892E-2</v>
      </c>
      <c r="P101" s="7">
        <f t="shared" si="3"/>
        <v>598</v>
      </c>
      <c r="Q101" s="11">
        <f>P101/P116</f>
        <v>8.5685628313511966E-2</v>
      </c>
      <c r="S101" s="1" t="s">
        <v>142</v>
      </c>
      <c r="T101" s="7">
        <f>SUM(L94:L101)</f>
        <v>1072</v>
      </c>
      <c r="U101" s="10">
        <f>T101/L116</f>
        <v>0.31838431838431841</v>
      </c>
      <c r="V101" s="7">
        <f>SUM(N94:N101)</f>
        <v>1419</v>
      </c>
      <c r="W101" s="8">
        <f>V101/N116</f>
        <v>0.39285714285714285</v>
      </c>
      <c r="X101" s="7">
        <f>SUM(P94:P101)</f>
        <v>2491</v>
      </c>
      <c r="Y101" s="11">
        <f>X101/P116</f>
        <v>0.35692792663705403</v>
      </c>
    </row>
    <row r="102" spans="11:25" x14ac:dyDescent="0.15">
      <c r="K102" s="1" t="s">
        <v>118</v>
      </c>
      <c r="L102" s="7">
        <f>地区別5歳毎!O47</f>
        <v>270</v>
      </c>
      <c r="M102" s="10">
        <f>L102/L116</f>
        <v>8.0190080190080185E-2</v>
      </c>
      <c r="N102" s="7">
        <f>地区別5歳毎!O48</f>
        <v>254</v>
      </c>
      <c r="O102" s="8">
        <f>N102/N116</f>
        <v>7.0321151716500552E-2</v>
      </c>
      <c r="P102" s="7">
        <f t="shared" si="3"/>
        <v>524</v>
      </c>
      <c r="Q102" s="11">
        <f>P102/P116</f>
        <v>7.5082390027224527E-2</v>
      </c>
      <c r="S102" s="1" t="s">
        <v>143</v>
      </c>
      <c r="T102" s="7">
        <f>SUM(L94:L102)</f>
        <v>1342</v>
      </c>
      <c r="U102" s="10">
        <f>T102/L116</f>
        <v>0.39857439857439858</v>
      </c>
      <c r="V102" s="7">
        <f>SUM(N94:N102)</f>
        <v>1673</v>
      </c>
      <c r="W102" s="8">
        <f>V102/N116</f>
        <v>0.4631782945736434</v>
      </c>
      <c r="X102" s="7">
        <f>SUM(P94:P102)</f>
        <v>3015</v>
      </c>
      <c r="Y102" s="11">
        <f>X102/P116</f>
        <v>0.43201031666427853</v>
      </c>
    </row>
    <row r="103" spans="11:25" x14ac:dyDescent="0.15">
      <c r="K103" s="1" t="s">
        <v>119</v>
      </c>
      <c r="L103" s="7">
        <f>地区別5歳毎!N47</f>
        <v>241</v>
      </c>
      <c r="M103" s="10">
        <f>L103/L116</f>
        <v>7.1577071577071577E-2</v>
      </c>
      <c r="N103" s="7">
        <f>地区別5歳毎!N48</f>
        <v>247</v>
      </c>
      <c r="O103" s="8">
        <f>N103/N116</f>
        <v>6.8383167220376517E-2</v>
      </c>
      <c r="P103" s="7">
        <f t="shared" si="3"/>
        <v>488</v>
      </c>
      <c r="Q103" s="11">
        <f>P103/P116</f>
        <v>6.9924057887949559E-2</v>
      </c>
      <c r="S103" s="1" t="s">
        <v>144</v>
      </c>
      <c r="T103" s="7">
        <f>SUM(L94:L103)</f>
        <v>1583</v>
      </c>
      <c r="U103" s="10">
        <f>T103/L116</f>
        <v>0.47015147015147013</v>
      </c>
      <c r="V103" s="7">
        <f>SUM(N94:N103)</f>
        <v>1920</v>
      </c>
      <c r="W103" s="8">
        <f>V103/N116</f>
        <v>0.53156146179401997</v>
      </c>
      <c r="X103" s="7">
        <f>SUM(P94:P103)</f>
        <v>3503</v>
      </c>
      <c r="Y103" s="11">
        <f>X103/P116</f>
        <v>0.50193437455222811</v>
      </c>
    </row>
    <row r="104" spans="11:25" x14ac:dyDescent="0.15">
      <c r="K104" s="1" t="s">
        <v>120</v>
      </c>
      <c r="L104" s="7">
        <f>地区別5歳毎!M47</f>
        <v>217</v>
      </c>
      <c r="M104" s="10">
        <f>L104/L116</f>
        <v>6.4449064449064453E-2</v>
      </c>
      <c r="N104" s="7">
        <f>地区別5歳毎!M48</f>
        <v>200</v>
      </c>
      <c r="O104" s="8">
        <f>N104/N116</f>
        <v>5.537098560354374E-2</v>
      </c>
      <c r="P104" s="7">
        <f t="shared" si="3"/>
        <v>417</v>
      </c>
      <c r="Q104" s="11">
        <f>P104/P116</f>
        <v>5.9750680613268374E-2</v>
      </c>
      <c r="S104" s="1" t="s">
        <v>145</v>
      </c>
      <c r="T104" s="7">
        <f>SUM(L94:L104)</f>
        <v>1800</v>
      </c>
      <c r="U104" s="10">
        <f>T104/L116</f>
        <v>0.53460053460053458</v>
      </c>
      <c r="V104" s="7">
        <f>SUM(N94:N104)</f>
        <v>2120</v>
      </c>
      <c r="W104" s="8">
        <f>V104/N116</f>
        <v>0.58693244739756367</v>
      </c>
      <c r="X104" s="7">
        <f>SUM(P94:P104)</f>
        <v>3920</v>
      </c>
      <c r="Y104" s="11">
        <f>X104/P116</f>
        <v>0.56168505516549649</v>
      </c>
    </row>
    <row r="105" spans="11:25" x14ac:dyDescent="0.15">
      <c r="K105" s="1" t="s">
        <v>121</v>
      </c>
      <c r="L105" s="7">
        <f>地区別5歳毎!L47</f>
        <v>195</v>
      </c>
      <c r="M105" s="10">
        <f>L105/L116</f>
        <v>5.7915057915057917E-2</v>
      </c>
      <c r="N105" s="7">
        <f>地区別5歳毎!L48</f>
        <v>181</v>
      </c>
      <c r="O105" s="8">
        <f>N105/N116</f>
        <v>5.0110741971207087E-2</v>
      </c>
      <c r="P105" s="7">
        <f t="shared" si="3"/>
        <v>376</v>
      </c>
      <c r="Q105" s="11">
        <f>P105/P116</f>
        <v>5.3875913454649663E-2</v>
      </c>
      <c r="S105" s="1" t="s">
        <v>146</v>
      </c>
      <c r="T105" s="7">
        <f>SUM(L94:L105)</f>
        <v>1995</v>
      </c>
      <c r="U105" s="10">
        <f>T105/L116</f>
        <v>0.59251559251559249</v>
      </c>
      <c r="V105" s="7">
        <f>SUM(N94:N105)</f>
        <v>2301</v>
      </c>
      <c r="W105" s="8">
        <f>V105/N116</f>
        <v>0.6370431893687708</v>
      </c>
      <c r="X105" s="7">
        <f>SUM(P94:P105)</f>
        <v>4296</v>
      </c>
      <c r="Y105" s="11">
        <f>X105/P116</f>
        <v>0.6155609686201462</v>
      </c>
    </row>
    <row r="106" spans="11:25" x14ac:dyDescent="0.15">
      <c r="K106" s="1" t="s">
        <v>122</v>
      </c>
      <c r="L106" s="7">
        <f>地区別5歳毎!K47</f>
        <v>204</v>
      </c>
      <c r="M106" s="10">
        <f>L106/L116</f>
        <v>6.0588060588060585E-2</v>
      </c>
      <c r="N106" s="7">
        <f>地区別5歳毎!K48</f>
        <v>192</v>
      </c>
      <c r="O106" s="8">
        <f>N106/N116</f>
        <v>5.3156146179401995E-2</v>
      </c>
      <c r="P106" s="7">
        <f t="shared" si="3"/>
        <v>396</v>
      </c>
      <c r="Q106" s="11">
        <f>P106/P116</f>
        <v>5.6741653532024643E-2</v>
      </c>
      <c r="S106" s="1" t="s">
        <v>103</v>
      </c>
      <c r="T106" s="7">
        <f>SUM(L106:L114)</f>
        <v>1372</v>
      </c>
      <c r="U106" s="10">
        <f>T106/L116</f>
        <v>0.40748440748440751</v>
      </c>
      <c r="V106" s="7">
        <f>SUM(N106:N114)</f>
        <v>1311</v>
      </c>
      <c r="W106" s="8">
        <f>V106/N116</f>
        <v>0.36295681063122925</v>
      </c>
      <c r="X106" s="7">
        <f>SUM(P106:P114)</f>
        <v>2683</v>
      </c>
      <c r="Y106" s="11">
        <f>X106/P116</f>
        <v>0.38443903137985386</v>
      </c>
    </row>
    <row r="107" spans="11:25" x14ac:dyDescent="0.15">
      <c r="K107" s="1" t="s">
        <v>123</v>
      </c>
      <c r="L107" s="7">
        <f>地区別5歳毎!J47</f>
        <v>174</v>
      </c>
      <c r="M107" s="10">
        <f>L107/L116</f>
        <v>5.167805167805168E-2</v>
      </c>
      <c r="N107" s="7">
        <f>地区別5歳毎!J48</f>
        <v>169</v>
      </c>
      <c r="O107" s="8">
        <f>N107/N116</f>
        <v>4.6788482834994462E-2</v>
      </c>
      <c r="P107" s="7">
        <f t="shared" si="3"/>
        <v>343</v>
      </c>
      <c r="Q107" s="11">
        <f>P107/P116</f>
        <v>4.9147442326980942E-2</v>
      </c>
      <c r="S107" s="1" t="s">
        <v>104</v>
      </c>
      <c r="T107" s="7">
        <f>SUM(L107:L114)</f>
        <v>1168</v>
      </c>
      <c r="U107" s="10">
        <f>T107/L116</f>
        <v>0.34689634689634691</v>
      </c>
      <c r="V107" s="7">
        <f>SUM(N107:N114)</f>
        <v>1119</v>
      </c>
      <c r="W107" s="8">
        <f>V107/N116</f>
        <v>0.30980066445182725</v>
      </c>
      <c r="X107" s="7">
        <f>SUM(P107:P114)</f>
        <v>2287</v>
      </c>
      <c r="Y107" s="11">
        <f>X107/P116</f>
        <v>0.32769737784782921</v>
      </c>
    </row>
    <row r="108" spans="11:25" x14ac:dyDescent="0.15">
      <c r="K108" s="1" t="s">
        <v>124</v>
      </c>
      <c r="L108" s="7">
        <f>地区別5歳毎!I47</f>
        <v>155</v>
      </c>
      <c r="M108" s="10">
        <f>L108/L116</f>
        <v>4.6035046035046032E-2</v>
      </c>
      <c r="N108" s="7">
        <f>地区別5歳毎!I48</f>
        <v>140</v>
      </c>
      <c r="O108" s="8">
        <f>N108/N116</f>
        <v>3.875968992248062E-2</v>
      </c>
      <c r="P108" s="7">
        <f t="shared" si="3"/>
        <v>295</v>
      </c>
      <c r="Q108" s="11">
        <f>P108/P116</f>
        <v>4.2269666141280984E-2</v>
      </c>
      <c r="S108" s="1" t="s">
        <v>105</v>
      </c>
      <c r="T108" s="7">
        <f>SUM(L108:L114)</f>
        <v>994</v>
      </c>
      <c r="U108" s="10">
        <f>T108/L116</f>
        <v>0.29521829521829523</v>
      </c>
      <c r="V108" s="7">
        <f>SUM(N108:N114)</f>
        <v>950</v>
      </c>
      <c r="W108" s="8">
        <f>V108/N116</f>
        <v>0.26301218161683276</v>
      </c>
      <c r="X108" s="7">
        <f>SUM(P108:P114)</f>
        <v>1944</v>
      </c>
      <c r="Y108" s="11">
        <f>X108/P116</f>
        <v>0.27854993552084828</v>
      </c>
    </row>
    <row r="109" spans="11:25" x14ac:dyDescent="0.15">
      <c r="K109" s="1" t="s">
        <v>125</v>
      </c>
      <c r="L109" s="7">
        <f>地区別5歳毎!H47</f>
        <v>113</v>
      </c>
      <c r="M109" s="10">
        <f>L109/L116</f>
        <v>3.3561033561033564E-2</v>
      </c>
      <c r="N109" s="7">
        <f>地区別5歳毎!H48</f>
        <v>122</v>
      </c>
      <c r="O109" s="8">
        <f>N109/N116</f>
        <v>3.3776301218161685E-2</v>
      </c>
      <c r="P109" s="7">
        <f t="shared" si="3"/>
        <v>235</v>
      </c>
      <c r="Q109" s="11">
        <f>P109/P116</f>
        <v>3.3672445909156037E-2</v>
      </c>
      <c r="S109" s="1" t="s">
        <v>106</v>
      </c>
      <c r="T109" s="7">
        <f>SUM(L109:L114)</f>
        <v>839</v>
      </c>
      <c r="U109" s="10">
        <f>T109/L116</f>
        <v>0.24918324918324919</v>
      </c>
      <c r="V109" s="7">
        <f>SUM(N109:N114)</f>
        <v>810</v>
      </c>
      <c r="W109" s="8">
        <f>V109/N116</f>
        <v>0.22425249169435216</v>
      </c>
      <c r="X109" s="7">
        <f>SUM(P109:P114)</f>
        <v>1649</v>
      </c>
      <c r="Y109" s="11">
        <f>X109/P116</f>
        <v>0.23628026937956728</v>
      </c>
    </row>
    <row r="110" spans="11:25" x14ac:dyDescent="0.15">
      <c r="K110" s="1" t="s">
        <v>126</v>
      </c>
      <c r="L110" s="7">
        <f>地区別5歳毎!G47</f>
        <v>130</v>
      </c>
      <c r="M110" s="10">
        <f>L110/L116</f>
        <v>3.8610038610038609E-2</v>
      </c>
      <c r="N110" s="7">
        <f>地区別5歳毎!G48</f>
        <v>130</v>
      </c>
      <c r="O110" s="8">
        <f>N110/N116</f>
        <v>3.5991140642303431E-2</v>
      </c>
      <c r="P110" s="7">
        <f t="shared" si="3"/>
        <v>260</v>
      </c>
      <c r="Q110" s="11">
        <f>P110/P116</f>
        <v>3.7254621005874768E-2</v>
      </c>
      <c r="S110" s="1" t="s">
        <v>107</v>
      </c>
      <c r="T110" s="7">
        <f>SUM(L110:L114)</f>
        <v>726</v>
      </c>
      <c r="U110" s="10">
        <f>T110/L116</f>
        <v>0.21562221562221562</v>
      </c>
      <c r="V110" s="7">
        <f>SUM(N110:N114)</f>
        <v>688</v>
      </c>
      <c r="W110" s="8">
        <f>V110/N116</f>
        <v>0.19047619047619047</v>
      </c>
      <c r="X110" s="7">
        <f>SUM(P110:P114)</f>
        <v>1414</v>
      </c>
      <c r="Y110" s="11">
        <f>X110/P116</f>
        <v>0.20260782347041123</v>
      </c>
    </row>
    <row r="111" spans="11:25" x14ac:dyDescent="0.15">
      <c r="K111" s="1" t="s">
        <v>127</v>
      </c>
      <c r="L111" s="7">
        <f>地区別5歳毎!F47</f>
        <v>146</v>
      </c>
      <c r="M111" s="10">
        <f>L111/L116</f>
        <v>4.3362043362043363E-2</v>
      </c>
      <c r="N111" s="7">
        <f>地区別5歳毎!F48</f>
        <v>158</v>
      </c>
      <c r="O111" s="8">
        <f>N111/N116</f>
        <v>4.3743078626799554E-2</v>
      </c>
      <c r="P111" s="7">
        <f t="shared" si="3"/>
        <v>304</v>
      </c>
      <c r="Q111" s="11">
        <f>P111/P116</f>
        <v>4.3559249176099726E-2</v>
      </c>
      <c r="S111" s="1" t="s">
        <v>108</v>
      </c>
      <c r="T111" s="7">
        <f>SUM(L111:L114)</f>
        <v>596</v>
      </c>
      <c r="U111" s="10">
        <f>T111/L116</f>
        <v>0.177012177012177</v>
      </c>
      <c r="V111" s="7">
        <f>SUM(N111:N114)</f>
        <v>558</v>
      </c>
      <c r="W111" s="8">
        <f>V111/N116</f>
        <v>0.15448504983388706</v>
      </c>
      <c r="X111" s="7">
        <f>SUM(P111:P114)</f>
        <v>1154</v>
      </c>
      <c r="Y111" s="11">
        <f>X111/P116</f>
        <v>0.16535320246453647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4.3362043362043363E-2</v>
      </c>
      <c r="N112" s="7">
        <f>地区別5歳毎!E48</f>
        <v>141</v>
      </c>
      <c r="O112" s="8">
        <f>N112/N116</f>
        <v>3.9036544850498338E-2</v>
      </c>
      <c r="P112" s="7">
        <f t="shared" si="3"/>
        <v>287</v>
      </c>
      <c r="Q112" s="11">
        <f>P112/P116</f>
        <v>4.1123370110330994E-2</v>
      </c>
      <c r="S112" s="1" t="s">
        <v>109</v>
      </c>
      <c r="T112" s="7">
        <f>SUM(L112:L114)</f>
        <v>450</v>
      </c>
      <c r="U112" s="10">
        <f>T112/L116</f>
        <v>0.13365013365013365</v>
      </c>
      <c r="V112" s="7">
        <f>SUM(N112:N114)</f>
        <v>400</v>
      </c>
      <c r="W112" s="8">
        <f>V112/N116</f>
        <v>0.11074197120708748</v>
      </c>
      <c r="X112" s="7">
        <f>SUM(P112:P114)</f>
        <v>850</v>
      </c>
      <c r="Y112" s="11">
        <f>X112/P116</f>
        <v>0.12179395328843674</v>
      </c>
    </row>
    <row r="113" spans="2:25" x14ac:dyDescent="0.15">
      <c r="K113" s="1" t="s">
        <v>129</v>
      </c>
      <c r="L113" s="7">
        <f>地区別5歳毎!D47</f>
        <v>163</v>
      </c>
      <c r="M113" s="10">
        <f>L113/L116</f>
        <v>4.8411048411048409E-2</v>
      </c>
      <c r="N113" s="7">
        <f>地区別5歳毎!D48</f>
        <v>128</v>
      </c>
      <c r="O113" s="8">
        <f>N113/N116</f>
        <v>3.5437430786267994E-2</v>
      </c>
      <c r="P113" s="7">
        <f t="shared" si="3"/>
        <v>291</v>
      </c>
      <c r="Q113" s="11">
        <f>P113/P116</f>
        <v>4.1696518125805992E-2</v>
      </c>
      <c r="S113" s="1" t="s">
        <v>3</v>
      </c>
      <c r="T113" s="7">
        <f>SUM(L113:L114)</f>
        <v>304</v>
      </c>
      <c r="U113" s="10">
        <f>T113/L116</f>
        <v>9.0288090288090289E-2</v>
      </c>
      <c r="V113" s="7">
        <f>SUM(N113:N114)</f>
        <v>259</v>
      </c>
      <c r="W113" s="8">
        <f>V113/N116</f>
        <v>7.170542635658915E-2</v>
      </c>
      <c r="X113" s="7">
        <f>SUM(P113:P114)</f>
        <v>563</v>
      </c>
      <c r="Y113" s="11">
        <f>X113/P116</f>
        <v>8.0670583178105743E-2</v>
      </c>
    </row>
    <row r="114" spans="2:25" x14ac:dyDescent="0.15">
      <c r="K114" s="1" t="s">
        <v>130</v>
      </c>
      <c r="L114" s="7">
        <f>地区別5歳毎!C47</f>
        <v>141</v>
      </c>
      <c r="M114" s="10">
        <f>L114/L116</f>
        <v>4.187704187704188E-2</v>
      </c>
      <c r="N114" s="7">
        <f>地区別5歳毎!C48</f>
        <v>131</v>
      </c>
      <c r="O114" s="8">
        <f>N114/N116</f>
        <v>3.6267995570321149E-2</v>
      </c>
      <c r="P114" s="7">
        <f t="shared" si="3"/>
        <v>272</v>
      </c>
      <c r="Q114" s="11">
        <f>P114/P116</f>
        <v>3.8974065052299757E-2</v>
      </c>
      <c r="S114" s="1" t="s">
        <v>110</v>
      </c>
      <c r="T114" s="7">
        <f>SUM(L114:L114)</f>
        <v>141</v>
      </c>
      <c r="U114" s="10">
        <f>T114/L116</f>
        <v>4.187704187704188E-2</v>
      </c>
      <c r="V114" s="7">
        <f>SUM(N114:N114)</f>
        <v>131</v>
      </c>
      <c r="W114" s="8">
        <f>V114/N116</f>
        <v>3.6267995570321149E-2</v>
      </c>
      <c r="X114" s="7">
        <f>SUM(P114:P114)</f>
        <v>272</v>
      </c>
      <c r="Y114" s="11">
        <f>X114/P116</f>
        <v>3.8974065052299757E-2</v>
      </c>
    </row>
    <row r="115" spans="2:25" x14ac:dyDescent="0.15">
      <c r="K115" s="1"/>
    </row>
    <row r="116" spans="2:25" x14ac:dyDescent="0.15">
      <c r="K116" s="1"/>
      <c r="L116" s="7">
        <f>SUM(L94:L114)</f>
        <v>3367</v>
      </c>
      <c r="M116" s="6"/>
      <c r="N116" s="7">
        <f>SUM(N94:N114)</f>
        <v>3612</v>
      </c>
      <c r="O116" s="2"/>
      <c r="P116" s="7">
        <f>SUM(P94:P114)</f>
        <v>6979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14</v>
      </c>
      <c r="O124" s="8">
        <f>N124/N146</f>
        <v>2.8559771521827824E-3</v>
      </c>
      <c r="P124" s="7">
        <f t="shared" ref="P124:P144" si="4">L124+N124</f>
        <v>14</v>
      </c>
      <c r="Q124" s="11">
        <f>P124/P146</f>
        <v>1.4806980433632998E-3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14</v>
      </c>
      <c r="W124" s="8">
        <f>V124/N146</f>
        <v>2.8559771521827824E-3</v>
      </c>
      <c r="X124" s="7">
        <f>SUM(P124:P124)</f>
        <v>14</v>
      </c>
      <c r="Y124" s="11">
        <f>X124/P146</f>
        <v>1.4806980433632998E-3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2.4159894575005491E-3</v>
      </c>
      <c r="N125" s="7">
        <f>地区別5歳毎!V63</f>
        <v>69</v>
      </c>
      <c r="O125" s="8">
        <f>N125/N146</f>
        <v>1.4075887392900856E-2</v>
      </c>
      <c r="P125" s="7">
        <f t="shared" si="4"/>
        <v>80</v>
      </c>
      <c r="Q125" s="11">
        <f>P125/P146</f>
        <v>8.4611316763617134E-3</v>
      </c>
      <c r="S125" s="1" t="s">
        <v>136</v>
      </c>
      <c r="T125" s="7">
        <f>SUM(L124:L125)</f>
        <v>11</v>
      </c>
      <c r="U125" s="10">
        <f>T125/L146</f>
        <v>2.4159894575005491E-3</v>
      </c>
      <c r="V125" s="7">
        <f>SUM(N124:N125)</f>
        <v>83</v>
      </c>
      <c r="W125" s="8">
        <f>V125/N146</f>
        <v>1.6931864545083639E-2</v>
      </c>
      <c r="X125" s="7">
        <f>SUM(P124:P125)</f>
        <v>94</v>
      </c>
      <c r="Y125" s="11">
        <f>X125/P146</f>
        <v>9.9418297197250132E-3</v>
      </c>
    </row>
    <row r="126" spans="2:25" x14ac:dyDescent="0.15">
      <c r="K126" s="1" t="s">
        <v>112</v>
      </c>
      <c r="L126" s="7">
        <f>地区別5歳毎!U62</f>
        <v>64</v>
      </c>
      <c r="M126" s="10">
        <f>L126/L146</f>
        <v>1.405666593454865E-2</v>
      </c>
      <c r="N126" s="7">
        <f>地区別5歳毎!U63</f>
        <v>170</v>
      </c>
      <c r="O126" s="8">
        <f>N126/N146</f>
        <v>3.4679722562219503E-2</v>
      </c>
      <c r="P126" s="7">
        <f t="shared" si="4"/>
        <v>234</v>
      </c>
      <c r="Q126" s="11">
        <f>P126/P146</f>
        <v>2.4748810153358013E-2</v>
      </c>
      <c r="S126" s="1" t="s">
        <v>137</v>
      </c>
      <c r="T126" s="7">
        <f>SUM(L124:L126)</f>
        <v>75</v>
      </c>
      <c r="U126" s="10">
        <f>T126/L146</f>
        <v>1.6472655392049198E-2</v>
      </c>
      <c r="V126" s="7">
        <f>SUM(N124:N126)</f>
        <v>253</v>
      </c>
      <c r="W126" s="8">
        <f>V126/N146</f>
        <v>5.1611587107303139E-2</v>
      </c>
      <c r="X126" s="7">
        <f>SUM(P124:P126)</f>
        <v>328</v>
      </c>
      <c r="Y126" s="11">
        <f>X126/P146</f>
        <v>3.4690639873083025E-2</v>
      </c>
    </row>
    <row r="127" spans="2:25" x14ac:dyDescent="0.15">
      <c r="K127" s="1" t="s">
        <v>113</v>
      </c>
      <c r="L127" s="7">
        <f>地区別5歳毎!T62</f>
        <v>160</v>
      </c>
      <c r="M127" s="10">
        <f>L127/L146</f>
        <v>3.5141664836371621E-2</v>
      </c>
      <c r="N127" s="7">
        <f>地区別5歳毎!T63</f>
        <v>261</v>
      </c>
      <c r="O127" s="8">
        <f>N127/N146</f>
        <v>5.3243574051407588E-2</v>
      </c>
      <c r="P127" s="7">
        <f t="shared" si="4"/>
        <v>421</v>
      </c>
      <c r="Q127" s="11">
        <f>P127/P146</f>
        <v>4.4526705446853519E-2</v>
      </c>
      <c r="S127" s="1" t="s">
        <v>138</v>
      </c>
      <c r="T127" s="7">
        <f>SUM(L124:L127)</f>
        <v>235</v>
      </c>
      <c r="U127" s="10">
        <f>T127/L146</f>
        <v>5.1614320228420822E-2</v>
      </c>
      <c r="V127" s="7">
        <f>SUM(N124:N127)</f>
        <v>514</v>
      </c>
      <c r="W127" s="8">
        <f>V127/N146</f>
        <v>0.10485516115871073</v>
      </c>
      <c r="X127" s="7">
        <f>SUM(P124:P127)</f>
        <v>749</v>
      </c>
      <c r="Y127" s="11">
        <f>X127/P146</f>
        <v>7.9217345319936544E-2</v>
      </c>
    </row>
    <row r="128" spans="2:25" x14ac:dyDescent="0.15">
      <c r="K128" s="1" t="s">
        <v>114</v>
      </c>
      <c r="L128" s="7">
        <f>地区別5歳毎!S62</f>
        <v>204</v>
      </c>
      <c r="M128" s="10">
        <f>L128/L146</f>
        <v>4.4805622666373821E-2</v>
      </c>
      <c r="N128" s="7">
        <f>地区別5歳毎!S63</f>
        <v>307</v>
      </c>
      <c r="O128" s="8">
        <f>N128/N146</f>
        <v>6.2627498980008162E-2</v>
      </c>
      <c r="P128" s="7">
        <f t="shared" si="4"/>
        <v>511</v>
      </c>
      <c r="Q128" s="11">
        <f>P128/P146</f>
        <v>5.4045478582760445E-2</v>
      </c>
      <c r="S128" s="1" t="s">
        <v>139</v>
      </c>
      <c r="T128" s="7">
        <f>SUM(L124:L128)</f>
        <v>439</v>
      </c>
      <c r="U128" s="10">
        <f>T128/L146</f>
        <v>9.6419942894794636E-2</v>
      </c>
      <c r="V128" s="7">
        <f>SUM(N124:N128)</f>
        <v>821</v>
      </c>
      <c r="W128" s="8">
        <f>V128/N146</f>
        <v>0.1674826601387189</v>
      </c>
      <c r="X128" s="7">
        <f>SUM(P124:P128)</f>
        <v>1260</v>
      </c>
      <c r="Y128" s="11">
        <f>X128/P146</f>
        <v>0.13326282390269698</v>
      </c>
    </row>
    <row r="129" spans="11:25" x14ac:dyDescent="0.15">
      <c r="K129" s="1" t="s">
        <v>115</v>
      </c>
      <c r="L129" s="7">
        <f>地区別5歳毎!R62</f>
        <v>266</v>
      </c>
      <c r="M129" s="10">
        <f>L129/L146</f>
        <v>5.8423017790467824E-2</v>
      </c>
      <c r="N129" s="7">
        <f>地区別5歳毎!R63</f>
        <v>312</v>
      </c>
      <c r="O129" s="8">
        <f>N129/N146</f>
        <v>6.3647490820073441E-2</v>
      </c>
      <c r="P129" s="7">
        <f t="shared" si="4"/>
        <v>578</v>
      </c>
      <c r="Q129" s="11">
        <f>P129/P146</f>
        <v>6.1131676361713377E-2</v>
      </c>
      <c r="S129" s="1" t="s">
        <v>140</v>
      </c>
      <c r="T129" s="7">
        <f>SUM(L124:L129)</f>
        <v>705</v>
      </c>
      <c r="U129" s="10">
        <f>T129/L146</f>
        <v>0.15484296068526246</v>
      </c>
      <c r="V129" s="7">
        <f>SUM(N124:N129)</f>
        <v>1133</v>
      </c>
      <c r="W129" s="8">
        <f>V129/N146</f>
        <v>0.23113015095879233</v>
      </c>
      <c r="X129" s="7">
        <f>SUM(P124:P129)</f>
        <v>1838</v>
      </c>
      <c r="Y129" s="11">
        <f>X129/P146</f>
        <v>0.19439450026441035</v>
      </c>
    </row>
    <row r="130" spans="11:25" x14ac:dyDescent="0.15">
      <c r="K130" s="1" t="s">
        <v>116</v>
      </c>
      <c r="L130" s="7">
        <f>地区別5歳毎!Q62</f>
        <v>423</v>
      </c>
      <c r="M130" s="10">
        <f>L130/L146</f>
        <v>9.2905776411157479E-2</v>
      </c>
      <c r="N130" s="7">
        <f>地区別5歳毎!Q63</f>
        <v>446</v>
      </c>
      <c r="O130" s="8">
        <f>N130/N146</f>
        <v>9.0983272133822929E-2</v>
      </c>
      <c r="P130" s="7">
        <f t="shared" si="4"/>
        <v>869</v>
      </c>
      <c r="Q130" s="11">
        <f>P130/P146</f>
        <v>9.1909042834479107E-2</v>
      </c>
      <c r="S130" s="1" t="s">
        <v>141</v>
      </c>
      <c r="T130" s="7">
        <f>SUM(L124:L130)</f>
        <v>1128</v>
      </c>
      <c r="U130" s="10">
        <f>T130/L146</f>
        <v>0.24774873709641995</v>
      </c>
      <c r="V130" s="7">
        <f>SUM(N124:N130)</f>
        <v>1579</v>
      </c>
      <c r="W130" s="8">
        <f>V130/N146</f>
        <v>0.32211342309261526</v>
      </c>
      <c r="X130" s="7">
        <f>SUM(P124:P130)</f>
        <v>2707</v>
      </c>
      <c r="Y130" s="11">
        <f>X130/P146</f>
        <v>0.2863035430988895</v>
      </c>
    </row>
    <row r="131" spans="11:25" x14ac:dyDescent="0.15">
      <c r="K131" s="1" t="s">
        <v>117</v>
      </c>
      <c r="L131" s="7">
        <f>地区別5歳毎!P62</f>
        <v>415</v>
      </c>
      <c r="M131" s="10">
        <f>L131/L146</f>
        <v>9.1148693169338893E-2</v>
      </c>
      <c r="N131" s="7">
        <f>地区別5歳毎!P63</f>
        <v>384</v>
      </c>
      <c r="O131" s="8">
        <f>N131/N146</f>
        <v>7.8335373317013457E-2</v>
      </c>
      <c r="P131" s="7">
        <f t="shared" si="4"/>
        <v>799</v>
      </c>
      <c r="Q131" s="11">
        <f>P131/P146</f>
        <v>8.4505552617662613E-2</v>
      </c>
      <c r="S131" s="1" t="s">
        <v>142</v>
      </c>
      <c r="T131" s="7">
        <f>SUM(L124:L131)</f>
        <v>1543</v>
      </c>
      <c r="U131" s="10">
        <f>T131/L146</f>
        <v>0.33889743026575886</v>
      </c>
      <c r="V131" s="7">
        <f>SUM(N124:N131)</f>
        <v>1963</v>
      </c>
      <c r="W131" s="8">
        <f>V131/N146</f>
        <v>0.40044879640962872</v>
      </c>
      <c r="X131" s="7">
        <f>SUM(P124:P131)</f>
        <v>3506</v>
      </c>
      <c r="Y131" s="11">
        <f>X131/P146</f>
        <v>0.37080909571655207</v>
      </c>
    </row>
    <row r="132" spans="11:25" x14ac:dyDescent="0.15">
      <c r="K132" s="1" t="s">
        <v>118</v>
      </c>
      <c r="L132" s="7">
        <f>地区別5歳毎!O62</f>
        <v>365</v>
      </c>
      <c r="M132" s="10">
        <f>L132/L146</f>
        <v>8.0166922907972768E-2</v>
      </c>
      <c r="N132" s="7">
        <f>地区別5歳毎!O63</f>
        <v>428</v>
      </c>
      <c r="O132" s="8">
        <f>N132/N146</f>
        <v>8.7311301509587921E-2</v>
      </c>
      <c r="P132" s="7">
        <f t="shared" si="4"/>
        <v>793</v>
      </c>
      <c r="Q132" s="11">
        <f>P132/P146</f>
        <v>8.387096774193549E-2</v>
      </c>
      <c r="S132" s="1" t="s">
        <v>143</v>
      </c>
      <c r="T132" s="7">
        <f>SUM(L124:L132)</f>
        <v>1908</v>
      </c>
      <c r="U132" s="10">
        <f>T132/L146</f>
        <v>0.41906435317373159</v>
      </c>
      <c r="V132" s="7">
        <f>SUM(N124:N132)</f>
        <v>2391</v>
      </c>
      <c r="W132" s="8">
        <f>V132/N146</f>
        <v>0.48776009791921665</v>
      </c>
      <c r="X132" s="7">
        <f>SUM(P124:P132)</f>
        <v>4299</v>
      </c>
      <c r="Y132" s="11">
        <f>X132/P146</f>
        <v>0.45468006345848755</v>
      </c>
    </row>
    <row r="133" spans="11:25" x14ac:dyDescent="0.15">
      <c r="K133" s="1" t="s">
        <v>119</v>
      </c>
      <c r="L133" s="7">
        <f>地区別5歳毎!N62</f>
        <v>333</v>
      </c>
      <c r="M133" s="10">
        <f>L133/L146</f>
        <v>7.313858994069844E-2</v>
      </c>
      <c r="N133" s="7">
        <f>地区別5歳毎!N63</f>
        <v>320</v>
      </c>
      <c r="O133" s="8">
        <f>N133/N146</f>
        <v>6.527947776417789E-2</v>
      </c>
      <c r="P133" s="7">
        <f t="shared" si="4"/>
        <v>653</v>
      </c>
      <c r="Q133" s="11">
        <f>P133/P146</f>
        <v>6.9063987308302488E-2</v>
      </c>
      <c r="S133" s="1" t="s">
        <v>144</v>
      </c>
      <c r="T133" s="7">
        <f>SUM(L124:L133)</f>
        <v>2241</v>
      </c>
      <c r="U133" s="10">
        <f>T133/L146</f>
        <v>0.49220294311443002</v>
      </c>
      <c r="V133" s="7">
        <f>SUM(N124:N133)</f>
        <v>2711</v>
      </c>
      <c r="W133" s="8">
        <f>V133/N146</f>
        <v>0.55303957568339457</v>
      </c>
      <c r="X133" s="7">
        <f>SUM(P124:P133)</f>
        <v>4952</v>
      </c>
      <c r="Y133" s="11">
        <f>X133/P146</f>
        <v>0.52374405076679009</v>
      </c>
    </row>
    <row r="134" spans="11:25" x14ac:dyDescent="0.15">
      <c r="K134" s="1" t="s">
        <v>120</v>
      </c>
      <c r="L134" s="7">
        <f>地区別5歳毎!M62</f>
        <v>282</v>
      </c>
      <c r="M134" s="10">
        <f>L134/L146</f>
        <v>6.1937184274104988E-2</v>
      </c>
      <c r="N134" s="7">
        <f>地区別5歳毎!M63</f>
        <v>270</v>
      </c>
      <c r="O134" s="8">
        <f>N134/N146</f>
        <v>5.5079559363525092E-2</v>
      </c>
      <c r="P134" s="7">
        <f t="shared" si="4"/>
        <v>552</v>
      </c>
      <c r="Q134" s="11">
        <f>P134/P146</f>
        <v>5.8381808566895822E-2</v>
      </c>
      <c r="S134" s="1" t="s">
        <v>145</v>
      </c>
      <c r="T134" s="7">
        <f>SUM(L124:L134)</f>
        <v>2523</v>
      </c>
      <c r="U134" s="10">
        <f>T134/L146</f>
        <v>0.55414012738853502</v>
      </c>
      <c r="V134" s="7">
        <f>SUM(N124:N134)</f>
        <v>2981</v>
      </c>
      <c r="W134" s="8">
        <f>V134/N146</f>
        <v>0.60811913504691961</v>
      </c>
      <c r="X134" s="7">
        <f>SUM(P124:P134)</f>
        <v>5504</v>
      </c>
      <c r="Y134" s="11">
        <f>X134/P146</f>
        <v>0.58212585933368588</v>
      </c>
    </row>
    <row r="135" spans="11:25" x14ac:dyDescent="0.15">
      <c r="K135" s="1" t="s">
        <v>121</v>
      </c>
      <c r="L135" s="7">
        <f>地区別5歳毎!L62</f>
        <v>283</v>
      </c>
      <c r="M135" s="10">
        <f>L135/L146</f>
        <v>6.2156819679332308E-2</v>
      </c>
      <c r="N135" s="7">
        <f>地区別5歳毎!L63</f>
        <v>292</v>
      </c>
      <c r="O135" s="8">
        <f>N135/N146</f>
        <v>5.9567523459812324E-2</v>
      </c>
      <c r="P135" s="7">
        <f t="shared" si="4"/>
        <v>575</v>
      </c>
      <c r="Q135" s="11">
        <f>P135/P146</f>
        <v>6.0814383923849816E-2</v>
      </c>
      <c r="S135" s="1" t="s">
        <v>146</v>
      </c>
      <c r="T135" s="7">
        <f>SUM(L124:L135)</f>
        <v>2806</v>
      </c>
      <c r="U135" s="10">
        <f>T135/L146</f>
        <v>0.61629694706786731</v>
      </c>
      <c r="V135" s="7">
        <f>SUM(N124:N135)</f>
        <v>3273</v>
      </c>
      <c r="W135" s="8">
        <f>V135/N146</f>
        <v>0.66768665850673192</v>
      </c>
      <c r="X135" s="7">
        <f>SUM(P124:P135)</f>
        <v>6079</v>
      </c>
      <c r="Y135" s="11">
        <f>X135/P146</f>
        <v>0.64294024325753574</v>
      </c>
    </row>
    <row r="136" spans="11:25" x14ac:dyDescent="0.15">
      <c r="K136" s="1" t="s">
        <v>122</v>
      </c>
      <c r="L136" s="7">
        <f>地区別5歳毎!K62</f>
        <v>256</v>
      </c>
      <c r="M136" s="10">
        <f>L136/L146</f>
        <v>5.6226663738194599E-2</v>
      </c>
      <c r="N136" s="7">
        <f>地区別5歳毎!K63</f>
        <v>269</v>
      </c>
      <c r="O136" s="8">
        <f>N136/N146</f>
        <v>5.4875560995512038E-2</v>
      </c>
      <c r="P136" s="7">
        <f t="shared" si="4"/>
        <v>525</v>
      </c>
      <c r="Q136" s="11">
        <f>P136/P146</f>
        <v>5.5526176626123747E-2</v>
      </c>
      <c r="S136" s="1" t="s">
        <v>103</v>
      </c>
      <c r="T136" s="7">
        <f>SUM(L136:L144)</f>
        <v>1747</v>
      </c>
      <c r="U136" s="10">
        <f>T136/L146</f>
        <v>0.38370305293213264</v>
      </c>
      <c r="V136" s="7">
        <f>SUM(N136:N144)</f>
        <v>1629</v>
      </c>
      <c r="W136" s="8">
        <f>V136/N146</f>
        <v>0.33231334149326808</v>
      </c>
      <c r="X136" s="7">
        <f>SUM(P136:P144)</f>
        <v>3376</v>
      </c>
      <c r="Y136" s="11">
        <f>X136/P146</f>
        <v>0.35705975674246432</v>
      </c>
    </row>
    <row r="137" spans="11:25" x14ac:dyDescent="0.15">
      <c r="K137" s="1" t="s">
        <v>123</v>
      </c>
      <c r="L137" s="7">
        <f>地区別5歳毎!J62</f>
        <v>224</v>
      </c>
      <c r="M137" s="10">
        <f>L137/L146</f>
        <v>4.9198330770920271E-2</v>
      </c>
      <c r="N137" s="7">
        <f>地区別5歳毎!J63</f>
        <v>212</v>
      </c>
      <c r="O137" s="8">
        <f>N137/N146</f>
        <v>4.3247654018767852E-2</v>
      </c>
      <c r="P137" s="7">
        <f t="shared" si="4"/>
        <v>436</v>
      </c>
      <c r="Q137" s="11">
        <f>P137/P146</f>
        <v>4.6113167636171341E-2</v>
      </c>
      <c r="S137" s="1" t="s">
        <v>104</v>
      </c>
      <c r="T137" s="7">
        <f>SUM(L137:L144)</f>
        <v>1491</v>
      </c>
      <c r="U137" s="10">
        <f>T137/L146</f>
        <v>0.32747638919393807</v>
      </c>
      <c r="V137" s="7">
        <f>SUM(N137:N144)</f>
        <v>1360</v>
      </c>
      <c r="W137" s="8">
        <f>V137/N146</f>
        <v>0.27743778049775603</v>
      </c>
      <c r="X137" s="7">
        <f>SUM(P137:P144)</f>
        <v>2851</v>
      </c>
      <c r="Y137" s="11">
        <f>X137/P146</f>
        <v>0.30153358011634057</v>
      </c>
    </row>
    <row r="138" spans="11:25" x14ac:dyDescent="0.15">
      <c r="K138" s="1" t="s">
        <v>124</v>
      </c>
      <c r="L138" s="7">
        <f>地区別5歳毎!I62</f>
        <v>167</v>
      </c>
      <c r="M138" s="10">
        <f>L138/L146</f>
        <v>3.667911267296288E-2</v>
      </c>
      <c r="N138" s="7">
        <f>地区別5歳毎!I63</f>
        <v>189</v>
      </c>
      <c r="O138" s="8">
        <f>N138/N146</f>
        <v>3.8555691554467565E-2</v>
      </c>
      <c r="P138" s="7">
        <f t="shared" si="4"/>
        <v>356</v>
      </c>
      <c r="Q138" s="11">
        <f>P138/P146</f>
        <v>3.7652035959809628E-2</v>
      </c>
      <c r="S138" s="1" t="s">
        <v>105</v>
      </c>
      <c r="T138" s="7">
        <f>SUM(L138:L144)</f>
        <v>1267</v>
      </c>
      <c r="U138" s="10">
        <f>T138/L146</f>
        <v>0.27827805842301778</v>
      </c>
      <c r="V138" s="7">
        <f>SUM(N138:N144)</f>
        <v>1148</v>
      </c>
      <c r="W138" s="8">
        <f>V138/N146</f>
        <v>0.23419012647898818</v>
      </c>
      <c r="X138" s="7">
        <f>SUM(P138:P144)</f>
        <v>2415</v>
      </c>
      <c r="Y138" s="11">
        <f>X138/P146</f>
        <v>0.25542041248016922</v>
      </c>
    </row>
    <row r="139" spans="11:25" x14ac:dyDescent="0.15">
      <c r="K139" s="1" t="s">
        <v>125</v>
      </c>
      <c r="L139" s="7">
        <f>地区別5歳毎!H62</f>
        <v>175</v>
      </c>
      <c r="M139" s="10">
        <f>L139/L146</f>
        <v>3.8436195914781465E-2</v>
      </c>
      <c r="N139" s="7">
        <f>地区別5歳毎!H63</f>
        <v>139</v>
      </c>
      <c r="O139" s="8">
        <f>N139/N146</f>
        <v>2.8355773153814771E-2</v>
      </c>
      <c r="P139" s="7">
        <f t="shared" si="4"/>
        <v>314</v>
      </c>
      <c r="Q139" s="11">
        <f>P139/P146</f>
        <v>3.3209941829719723E-2</v>
      </c>
      <c r="S139" s="1" t="s">
        <v>106</v>
      </c>
      <c r="T139" s="7">
        <f>SUM(L139:L144)</f>
        <v>1100</v>
      </c>
      <c r="U139" s="10">
        <f>T139/L146</f>
        <v>0.24159894575005492</v>
      </c>
      <c r="V139" s="7">
        <f>SUM(N139:N144)</f>
        <v>959</v>
      </c>
      <c r="W139" s="8">
        <f>V139/N146</f>
        <v>0.19563443492452059</v>
      </c>
      <c r="X139" s="7">
        <f>SUM(P139:P144)</f>
        <v>2059</v>
      </c>
      <c r="Y139" s="11">
        <f>X139/P146</f>
        <v>0.2177683765203596</v>
      </c>
    </row>
    <row r="140" spans="11:25" x14ac:dyDescent="0.15">
      <c r="K140" s="1" t="s">
        <v>126</v>
      </c>
      <c r="L140" s="7">
        <f>地区別5歳毎!G62</f>
        <v>162</v>
      </c>
      <c r="M140" s="10">
        <f>L140/L146</f>
        <v>3.5580935646826267E-2</v>
      </c>
      <c r="N140" s="7">
        <f>地区別5歳毎!G63</f>
        <v>156</v>
      </c>
      <c r="O140" s="8">
        <f>N140/N146</f>
        <v>3.182374541003672E-2</v>
      </c>
      <c r="P140" s="7">
        <f t="shared" si="4"/>
        <v>318</v>
      </c>
      <c r="Q140" s="11">
        <f>P140/P146</f>
        <v>3.3632998413537812E-2</v>
      </c>
      <c r="S140" s="1" t="s">
        <v>107</v>
      </c>
      <c r="T140" s="7">
        <f>SUM(L140:L144)</f>
        <v>925</v>
      </c>
      <c r="U140" s="10">
        <f>T140/L146</f>
        <v>0.20316274983527344</v>
      </c>
      <c r="V140" s="7">
        <f>SUM(N140:N144)</f>
        <v>820</v>
      </c>
      <c r="W140" s="8">
        <f>V140/N146</f>
        <v>0.16727866177070583</v>
      </c>
      <c r="X140" s="7">
        <f>SUM(P140:P144)</f>
        <v>1745</v>
      </c>
      <c r="Y140" s="11">
        <f>X140/P146</f>
        <v>0.18455843469063987</v>
      </c>
    </row>
    <row r="141" spans="11:25" x14ac:dyDescent="0.15">
      <c r="K141" s="1" t="s">
        <v>127</v>
      </c>
      <c r="L141" s="7">
        <f>地区別5歳毎!F62</f>
        <v>206</v>
      </c>
      <c r="M141" s="10">
        <f>L141/L146</f>
        <v>4.5244893476828467E-2</v>
      </c>
      <c r="N141" s="7">
        <f>地区別5歳毎!F63</f>
        <v>167</v>
      </c>
      <c r="O141" s="8">
        <f>N141/N146</f>
        <v>3.4067727458180333E-2</v>
      </c>
      <c r="P141" s="7">
        <f t="shared" si="4"/>
        <v>373</v>
      </c>
      <c r="Q141" s="11">
        <f>P141/P146</f>
        <v>3.9450026441036491E-2</v>
      </c>
      <c r="S141" s="1" t="s">
        <v>108</v>
      </c>
      <c r="T141" s="7">
        <f>SUM(L141:L144)</f>
        <v>763</v>
      </c>
      <c r="U141" s="10">
        <f>T141/L146</f>
        <v>0.16758181418844717</v>
      </c>
      <c r="V141" s="7">
        <f>SUM(N141:N144)</f>
        <v>664</v>
      </c>
      <c r="W141" s="8">
        <f>V141/N146</f>
        <v>0.13545491636066911</v>
      </c>
      <c r="X141" s="7">
        <f>SUM(P141:P144)</f>
        <v>1427</v>
      </c>
      <c r="Y141" s="11">
        <f>X141/P146</f>
        <v>0.15092543627710206</v>
      </c>
    </row>
    <row r="142" spans="11:25" x14ac:dyDescent="0.15">
      <c r="K142" s="1" t="s">
        <v>128</v>
      </c>
      <c r="L142" s="7">
        <f>地区別5歳毎!E62</f>
        <v>224</v>
      </c>
      <c r="M142" s="10">
        <f>L142/L146</f>
        <v>4.9198330770920271E-2</v>
      </c>
      <c r="N142" s="7">
        <f>地区別5歳毎!E63</f>
        <v>202</v>
      </c>
      <c r="O142" s="8">
        <f>N142/N146</f>
        <v>4.1207670338637294E-2</v>
      </c>
      <c r="P142" s="7">
        <f t="shared" si="4"/>
        <v>426</v>
      </c>
      <c r="Q142" s="11">
        <f>P142/P146</f>
        <v>4.5055526176626122E-2</v>
      </c>
      <c r="S142" s="1" t="s">
        <v>109</v>
      </c>
      <c r="T142" s="7">
        <f>SUM(L142:L144)</f>
        <v>557</v>
      </c>
      <c r="U142" s="10">
        <f>T142/L146</f>
        <v>0.12233692071161871</v>
      </c>
      <c r="V142" s="7">
        <f>SUM(N142:N144)</f>
        <v>497</v>
      </c>
      <c r="W142" s="8">
        <f>V142/N146</f>
        <v>0.10138718890248878</v>
      </c>
      <c r="X142" s="7">
        <f>SUM(P142:P144)</f>
        <v>1054</v>
      </c>
      <c r="Y142" s="11">
        <f>X142/P146</f>
        <v>0.11147540983606558</v>
      </c>
    </row>
    <row r="143" spans="11:25" x14ac:dyDescent="0.15">
      <c r="K143" s="1" t="s">
        <v>129</v>
      </c>
      <c r="L143" s="7">
        <f>地区別5歳毎!D62</f>
        <v>190</v>
      </c>
      <c r="M143" s="10">
        <f>L143/L146</f>
        <v>4.1730726993191303E-2</v>
      </c>
      <c r="N143" s="7">
        <f>地区別5歳毎!D63</f>
        <v>169</v>
      </c>
      <c r="O143" s="8">
        <f>N143/N146</f>
        <v>3.4475724194206449E-2</v>
      </c>
      <c r="P143" s="7">
        <f t="shared" si="4"/>
        <v>359</v>
      </c>
      <c r="Q143" s="11">
        <f>P143/P146</f>
        <v>3.796932839767319E-2</v>
      </c>
      <c r="S143" s="1" t="s">
        <v>3</v>
      </c>
      <c r="T143" s="7">
        <f>SUM(L143:L144)</f>
        <v>333</v>
      </c>
      <c r="U143" s="10">
        <f>T143/L146</f>
        <v>7.313858994069844E-2</v>
      </c>
      <c r="V143" s="7">
        <f>SUM(N143:N144)</f>
        <v>295</v>
      </c>
      <c r="W143" s="8">
        <f>V143/N146</f>
        <v>6.0179518563851488E-2</v>
      </c>
      <c r="X143" s="7">
        <f>SUM(P143:P144)</f>
        <v>628</v>
      </c>
      <c r="Y143" s="11">
        <f>X143/P146</f>
        <v>6.6419883659439446E-2</v>
      </c>
    </row>
    <row r="144" spans="11:25" x14ac:dyDescent="0.15">
      <c r="K144" s="1" t="s">
        <v>130</v>
      </c>
      <c r="L144" s="7">
        <f>地区別5歳毎!C62</f>
        <v>143</v>
      </c>
      <c r="M144" s="10">
        <f>L144/L146</f>
        <v>3.1407862947507137E-2</v>
      </c>
      <c r="N144" s="7">
        <f>地区別5歳毎!C63</f>
        <v>126</v>
      </c>
      <c r="O144" s="8">
        <f>N144/N146</f>
        <v>2.5703794369645042E-2</v>
      </c>
      <c r="P144" s="7">
        <f t="shared" si="4"/>
        <v>269</v>
      </c>
      <c r="Q144" s="11">
        <f>P144/P146</f>
        <v>2.845055526176626E-2</v>
      </c>
      <c r="S144" s="1" t="s">
        <v>110</v>
      </c>
      <c r="T144" s="7">
        <f>SUM(L144:L144)</f>
        <v>143</v>
      </c>
      <c r="U144" s="10">
        <f>T144/L146</f>
        <v>3.1407862947507137E-2</v>
      </c>
      <c r="V144" s="7">
        <f>SUM(N144:N144)</f>
        <v>126</v>
      </c>
      <c r="W144" s="8">
        <f>V144/N146</f>
        <v>2.5703794369645042E-2</v>
      </c>
      <c r="X144" s="7">
        <f>SUM(P144:P144)</f>
        <v>269</v>
      </c>
      <c r="Y144" s="11">
        <f>X144/P146</f>
        <v>2.845055526176626E-2</v>
      </c>
    </row>
    <row r="145" spans="2:25" x14ac:dyDescent="0.15">
      <c r="K145" s="1"/>
    </row>
    <row r="146" spans="2:25" x14ac:dyDescent="0.15">
      <c r="K146" s="1"/>
      <c r="L146" s="7">
        <f>SUM(L124:L144)</f>
        <v>4553</v>
      </c>
      <c r="M146" s="6"/>
      <c r="N146" s="7">
        <f>SUM(N124:N144)</f>
        <v>4902</v>
      </c>
      <c r="O146" s="2"/>
      <c r="P146" s="7">
        <f>SUM(P124:P144)</f>
        <v>9455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4.7778308647873863E-4</v>
      </c>
      <c r="N154" s="7">
        <f>地区別5歳毎!W66</f>
        <v>5</v>
      </c>
      <c r="O154" s="8">
        <f>N154/N176</f>
        <v>2.004008016032064E-3</v>
      </c>
      <c r="P154" s="7">
        <f t="shared" ref="P154:P174" si="5">L154+N154</f>
        <v>6</v>
      </c>
      <c r="Q154" s="11">
        <f>P154/P176</f>
        <v>1.3077593722755014E-3</v>
      </c>
      <c r="S154" s="1" t="s">
        <v>1</v>
      </c>
      <c r="T154" s="7">
        <f>SUM(L154:L154)</f>
        <v>1</v>
      </c>
      <c r="U154" s="10">
        <f>T154/L176</f>
        <v>4.7778308647873863E-4</v>
      </c>
      <c r="V154" s="7">
        <f>SUM(N154:N154)</f>
        <v>5</v>
      </c>
      <c r="W154" s="8">
        <f>V154/N176</f>
        <v>2.004008016032064E-3</v>
      </c>
      <c r="X154" s="7">
        <f>SUM(P154:P154)</f>
        <v>6</v>
      </c>
      <c r="Y154" s="11">
        <f>X154/P176</f>
        <v>1.3077593722755014E-3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4.7778308647873869E-3</v>
      </c>
      <c r="N155" s="7">
        <f>地区別5歳毎!V66</f>
        <v>44</v>
      </c>
      <c r="O155" s="8">
        <f>N155/N176</f>
        <v>1.7635270541082163E-2</v>
      </c>
      <c r="P155" s="7">
        <f t="shared" si="5"/>
        <v>54</v>
      </c>
      <c r="Q155" s="11">
        <f>P155/P176</f>
        <v>1.1769834350479512E-2</v>
      </c>
      <c r="S155" s="1" t="s">
        <v>136</v>
      </c>
      <c r="T155" s="7">
        <f>SUM(L154:L155)</f>
        <v>11</v>
      </c>
      <c r="U155" s="10">
        <f>T155/L176</f>
        <v>5.255613951266125E-3</v>
      </c>
      <c r="V155" s="7">
        <f>SUM(N154:N155)</f>
        <v>49</v>
      </c>
      <c r="W155" s="8">
        <f>V155/N176</f>
        <v>1.9639278557114229E-2</v>
      </c>
      <c r="X155" s="7">
        <f>SUM(P154:P155)</f>
        <v>60</v>
      </c>
      <c r="Y155" s="11">
        <f>X155/P176</f>
        <v>1.3077593722755012E-2</v>
      </c>
    </row>
    <row r="156" spans="2:25" x14ac:dyDescent="0.15">
      <c r="K156" s="1" t="s">
        <v>112</v>
      </c>
      <c r="L156" s="7">
        <f>地区別5歳毎!U65</f>
        <v>27</v>
      </c>
      <c r="M156" s="10">
        <f>L156/L176</f>
        <v>1.2900143334925944E-2</v>
      </c>
      <c r="N156" s="7">
        <f>地区別5歳毎!U66</f>
        <v>125</v>
      </c>
      <c r="O156" s="8">
        <f>N156/N176</f>
        <v>5.0100200400801605E-2</v>
      </c>
      <c r="P156" s="7">
        <f t="shared" si="5"/>
        <v>152</v>
      </c>
      <c r="Q156" s="11">
        <f>P156/P176</f>
        <v>3.3129904097646032E-2</v>
      </c>
      <c r="S156" s="1" t="s">
        <v>137</v>
      </c>
      <c r="T156" s="7">
        <f>SUM(L154:L156)</f>
        <v>38</v>
      </c>
      <c r="U156" s="10">
        <f>T156/L176</f>
        <v>1.8155757286192068E-2</v>
      </c>
      <c r="V156" s="7">
        <f>SUM(N154:N156)</f>
        <v>174</v>
      </c>
      <c r="W156" s="8">
        <f>V156/N176</f>
        <v>6.9739478957915838E-2</v>
      </c>
      <c r="X156" s="7">
        <f>SUM(P154:P156)</f>
        <v>212</v>
      </c>
      <c r="Y156" s="11">
        <f>X156/P176</f>
        <v>4.6207497820401046E-2</v>
      </c>
    </row>
    <row r="157" spans="2:25" x14ac:dyDescent="0.15">
      <c r="K157" s="1" t="s">
        <v>113</v>
      </c>
      <c r="L157" s="7">
        <f>地区別5歳毎!T65</f>
        <v>71</v>
      </c>
      <c r="M157" s="10">
        <f>L157/L176</f>
        <v>3.3922599139990448E-2</v>
      </c>
      <c r="N157" s="7">
        <f>地区別5歳毎!T66</f>
        <v>167</v>
      </c>
      <c r="O157" s="8">
        <f>N157/N176</f>
        <v>6.6933867735470942E-2</v>
      </c>
      <c r="P157" s="7">
        <f t="shared" si="5"/>
        <v>238</v>
      </c>
      <c r="Q157" s="11">
        <f>P157/P176</f>
        <v>5.1874455100261549E-2</v>
      </c>
      <c r="S157" s="1" t="s">
        <v>138</v>
      </c>
      <c r="T157" s="7">
        <f>SUM(L154:L157)</f>
        <v>109</v>
      </c>
      <c r="U157" s="10">
        <f>T157/L176</f>
        <v>5.2078356426182512E-2</v>
      </c>
      <c r="V157" s="7">
        <f>SUM(N154:N157)</f>
        <v>341</v>
      </c>
      <c r="W157" s="8">
        <f>V157/N176</f>
        <v>0.13667334669338677</v>
      </c>
      <c r="X157" s="7">
        <f>SUM(P154:P157)</f>
        <v>450</v>
      </c>
      <c r="Y157" s="11">
        <f>X157/P176</f>
        <v>9.8081952920662602E-2</v>
      </c>
    </row>
    <row r="158" spans="2:25" x14ac:dyDescent="0.15">
      <c r="K158" s="1" t="s">
        <v>114</v>
      </c>
      <c r="L158" s="7">
        <f>地区別5歳毎!S65</f>
        <v>83</v>
      </c>
      <c r="M158" s="10">
        <f>L158/L176</f>
        <v>3.9655996177735311E-2</v>
      </c>
      <c r="N158" s="7">
        <f>地区別5歳毎!S66</f>
        <v>144</v>
      </c>
      <c r="O158" s="8">
        <f>N158/N176</f>
        <v>5.7715430861723448E-2</v>
      </c>
      <c r="P158" s="7">
        <f t="shared" si="5"/>
        <v>227</v>
      </c>
      <c r="Q158" s="11">
        <f>P158/P176</f>
        <v>4.9476896251089801E-2</v>
      </c>
      <c r="S158" s="1" t="s">
        <v>139</v>
      </c>
      <c r="T158" s="7">
        <f>SUM(L154:L158)</f>
        <v>192</v>
      </c>
      <c r="U158" s="10">
        <f>T158/L176</f>
        <v>9.1734352603917824E-2</v>
      </c>
      <c r="V158" s="7">
        <f>SUM(N154:N158)</f>
        <v>485</v>
      </c>
      <c r="W158" s="8">
        <f>V158/N176</f>
        <v>0.19438877755511022</v>
      </c>
      <c r="X158" s="7">
        <f>SUM(P154:P158)</f>
        <v>677</v>
      </c>
      <c r="Y158" s="11">
        <f>X158/P176</f>
        <v>0.14755884917175241</v>
      </c>
    </row>
    <row r="159" spans="2:25" x14ac:dyDescent="0.15">
      <c r="K159" s="1" t="s">
        <v>115</v>
      </c>
      <c r="L159" s="7">
        <f>地区別5歳毎!R65</f>
        <v>135</v>
      </c>
      <c r="M159" s="10">
        <f>L159/L176</f>
        <v>6.4500716674629713E-2</v>
      </c>
      <c r="N159" s="7">
        <f>地区別5歳毎!R66</f>
        <v>157</v>
      </c>
      <c r="O159" s="8">
        <f>N159/N176</f>
        <v>6.292585170340681E-2</v>
      </c>
      <c r="P159" s="7">
        <f t="shared" si="5"/>
        <v>292</v>
      </c>
      <c r="Q159" s="11">
        <f>P159/P176</f>
        <v>6.3644289450741062E-2</v>
      </c>
      <c r="S159" s="1" t="s">
        <v>140</v>
      </c>
      <c r="T159" s="7">
        <f>SUM(L154:L159)</f>
        <v>327</v>
      </c>
      <c r="U159" s="10">
        <f>T159/L176</f>
        <v>0.15623506927854755</v>
      </c>
      <c r="V159" s="7">
        <f>SUM(N154:N159)</f>
        <v>642</v>
      </c>
      <c r="W159" s="8">
        <f>V159/N176</f>
        <v>0.25731462925851706</v>
      </c>
      <c r="X159" s="7">
        <f>SUM(P154:P159)</f>
        <v>969</v>
      </c>
      <c r="Y159" s="11">
        <f>X159/P176</f>
        <v>0.21120313862249346</v>
      </c>
    </row>
    <row r="160" spans="2:25" x14ac:dyDescent="0.15">
      <c r="K160" s="1" t="s">
        <v>116</v>
      </c>
      <c r="L160" s="7">
        <f>地区別5歳毎!Q65</f>
        <v>206</v>
      </c>
      <c r="M160" s="10">
        <f>L160/L176</f>
        <v>9.842331581462016E-2</v>
      </c>
      <c r="N160" s="7">
        <f>地区別5歳毎!Q66</f>
        <v>255</v>
      </c>
      <c r="O160" s="8">
        <f>N160/N176</f>
        <v>0.10220440881763528</v>
      </c>
      <c r="P160" s="7">
        <f t="shared" si="5"/>
        <v>461</v>
      </c>
      <c r="Q160" s="11">
        <f>P160/P176</f>
        <v>0.10047951176983436</v>
      </c>
      <c r="S160" s="1" t="s">
        <v>141</v>
      </c>
      <c r="T160" s="7">
        <f>SUM(L154:L160)</f>
        <v>533</v>
      </c>
      <c r="U160" s="10">
        <f>T160/L176</f>
        <v>0.25465838509316768</v>
      </c>
      <c r="V160" s="7">
        <f>SUM(N154:N160)</f>
        <v>897</v>
      </c>
      <c r="W160" s="8">
        <f>V160/N176</f>
        <v>0.35951903807615232</v>
      </c>
      <c r="X160" s="7">
        <f>SUM(P154:P160)</f>
        <v>1430</v>
      </c>
      <c r="Y160" s="11">
        <f>X160/P176</f>
        <v>0.31168265039232779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0.11180124223602485</v>
      </c>
      <c r="N161" s="7">
        <f>地区別5歳毎!P66</f>
        <v>242</v>
      </c>
      <c r="O161" s="8">
        <f>N161/N176</f>
        <v>9.6993987975951906E-2</v>
      </c>
      <c r="P161" s="7">
        <f t="shared" si="5"/>
        <v>476</v>
      </c>
      <c r="Q161" s="11">
        <f>P161/P176</f>
        <v>0.1037489102005231</v>
      </c>
      <c r="S161" s="1" t="s">
        <v>142</v>
      </c>
      <c r="T161" s="7">
        <f>SUM(L154:L161)</f>
        <v>767</v>
      </c>
      <c r="U161" s="10">
        <f>T161/L176</f>
        <v>0.36645962732919257</v>
      </c>
      <c r="V161" s="7">
        <f>SUM(N154:N161)</f>
        <v>1139</v>
      </c>
      <c r="W161" s="8">
        <f>V161/N176</f>
        <v>0.4565130260521042</v>
      </c>
      <c r="X161" s="7">
        <f>SUM(P154:P161)</f>
        <v>1906</v>
      </c>
      <c r="Y161" s="11">
        <f>X161/P176</f>
        <v>0.41543156059285091</v>
      </c>
    </row>
    <row r="162" spans="11:25" x14ac:dyDescent="0.15">
      <c r="K162" s="1" t="s">
        <v>118</v>
      </c>
      <c r="L162" s="7">
        <f>地区別5歳毎!O65</f>
        <v>224</v>
      </c>
      <c r="M162" s="10">
        <f>L162/L176</f>
        <v>0.10702341137123746</v>
      </c>
      <c r="N162" s="7">
        <f>地区別5歳毎!O66</f>
        <v>237</v>
      </c>
      <c r="O162" s="8">
        <f>N162/N176</f>
        <v>9.498997995991984E-2</v>
      </c>
      <c r="P162" s="7">
        <f t="shared" si="5"/>
        <v>461</v>
      </c>
      <c r="Q162" s="11">
        <f>P162/P176</f>
        <v>0.10047951176983436</v>
      </c>
      <c r="S162" s="1" t="s">
        <v>143</v>
      </c>
      <c r="T162" s="7">
        <f>SUM(L154:L162)</f>
        <v>991</v>
      </c>
      <c r="U162" s="10">
        <f>T162/L176</f>
        <v>0.47348303870043001</v>
      </c>
      <c r="V162" s="7">
        <f>SUM(N154:N162)</f>
        <v>1376</v>
      </c>
      <c r="W162" s="8">
        <f>V162/N176</f>
        <v>0.55150300601202407</v>
      </c>
      <c r="X162" s="7">
        <f>SUM(P154:P162)</f>
        <v>2367</v>
      </c>
      <c r="Y162" s="11">
        <f>X162/P176</f>
        <v>0.5159110723626853</v>
      </c>
    </row>
    <row r="163" spans="11:25" x14ac:dyDescent="0.15">
      <c r="K163" s="1" t="s">
        <v>119</v>
      </c>
      <c r="L163" s="7">
        <f>地区別5歳毎!N65</f>
        <v>167</v>
      </c>
      <c r="M163" s="10">
        <f>L163/L176</f>
        <v>7.9789775441949359E-2</v>
      </c>
      <c r="N163" s="7">
        <f>地区別5歳毎!N66</f>
        <v>193</v>
      </c>
      <c r="O163" s="8">
        <f>N163/N176</f>
        <v>7.735470941883768E-2</v>
      </c>
      <c r="P163" s="7">
        <f t="shared" si="5"/>
        <v>360</v>
      </c>
      <c r="Q163" s="11">
        <f>P163/P176</f>
        <v>7.8465562336530084E-2</v>
      </c>
      <c r="S163" s="1" t="s">
        <v>144</v>
      </c>
      <c r="T163" s="7">
        <f>SUM(L154:L163)</f>
        <v>1158</v>
      </c>
      <c r="U163" s="10">
        <f>T163/L176</f>
        <v>0.55327281414237939</v>
      </c>
      <c r="V163" s="7">
        <f>SUM(N154:N163)</f>
        <v>1569</v>
      </c>
      <c r="W163" s="8">
        <f>V163/N176</f>
        <v>0.62885771543086177</v>
      </c>
      <c r="X163" s="7">
        <f>SUM(P154:P163)</f>
        <v>2727</v>
      </c>
      <c r="Y163" s="11">
        <f>X163/P176</f>
        <v>0.59437663469921531</v>
      </c>
    </row>
    <row r="164" spans="11:25" x14ac:dyDescent="0.15">
      <c r="K164" s="1" t="s">
        <v>120</v>
      </c>
      <c r="L164" s="7">
        <f>地区別5歳毎!M65</f>
        <v>128</v>
      </c>
      <c r="M164" s="10">
        <f>L164/L176</f>
        <v>6.1156235069278544E-2</v>
      </c>
      <c r="N164" s="7">
        <f>地区別5歳毎!M66</f>
        <v>147</v>
      </c>
      <c r="O164" s="8">
        <f>N164/N176</f>
        <v>5.8917835671342685E-2</v>
      </c>
      <c r="P164" s="7">
        <f t="shared" si="5"/>
        <v>275</v>
      </c>
      <c r="Q164" s="11">
        <f>P164/P176</f>
        <v>5.9938971229293807E-2</v>
      </c>
      <c r="S164" s="1" t="s">
        <v>145</v>
      </c>
      <c r="T164" s="7">
        <f>SUM(L154:L164)</f>
        <v>1286</v>
      </c>
      <c r="U164" s="10">
        <f>T164/L176</f>
        <v>0.61442904921165786</v>
      </c>
      <c r="V164" s="7">
        <f>SUM(N154:N164)</f>
        <v>1716</v>
      </c>
      <c r="W164" s="8">
        <f>V164/N176</f>
        <v>0.68777555110220445</v>
      </c>
      <c r="X164" s="7">
        <f>SUM(P154:P164)</f>
        <v>3002</v>
      </c>
      <c r="Y164" s="11">
        <f>X164/P176</f>
        <v>0.65431560592850913</v>
      </c>
    </row>
    <row r="165" spans="11:25" x14ac:dyDescent="0.15">
      <c r="K165" s="1" t="s">
        <v>121</v>
      </c>
      <c r="L165" s="7">
        <f>地区別5歳毎!L65</f>
        <v>126</v>
      </c>
      <c r="M165" s="10">
        <f>L165/L176</f>
        <v>6.0200668896321072E-2</v>
      </c>
      <c r="N165" s="7">
        <f>地区別5歳毎!L66</f>
        <v>133</v>
      </c>
      <c r="O165" s="8">
        <f>N165/N176</f>
        <v>5.3306613226452908E-2</v>
      </c>
      <c r="P165" s="7">
        <f t="shared" si="5"/>
        <v>259</v>
      </c>
      <c r="Q165" s="11">
        <f>P165/P176</f>
        <v>5.6451612903225805E-2</v>
      </c>
      <c r="S165" s="1" t="s">
        <v>146</v>
      </c>
      <c r="T165" s="7">
        <f>SUM(L154:L165)</f>
        <v>1412</v>
      </c>
      <c r="U165" s="10">
        <f>T165/L176</f>
        <v>0.674629718107979</v>
      </c>
      <c r="V165" s="7">
        <f>SUM(N154:N165)</f>
        <v>1849</v>
      </c>
      <c r="W165" s="8">
        <f>V165/N176</f>
        <v>0.74108216432865737</v>
      </c>
      <c r="X165" s="7">
        <f>SUM(P154:P165)</f>
        <v>3261</v>
      </c>
      <c r="Y165" s="11">
        <f>X165/P176</f>
        <v>0.71076721883173499</v>
      </c>
    </row>
    <row r="166" spans="11:25" x14ac:dyDescent="0.15">
      <c r="K166" s="1" t="s">
        <v>122</v>
      </c>
      <c r="L166" s="7">
        <f>地区別5歳毎!K65</f>
        <v>108</v>
      </c>
      <c r="M166" s="10">
        <f>L166/L176</f>
        <v>5.1600573339703776E-2</v>
      </c>
      <c r="N166" s="7">
        <f>地区別5歳毎!K66</f>
        <v>95</v>
      </c>
      <c r="O166" s="8">
        <f>N166/N176</f>
        <v>3.8076152304609222E-2</v>
      </c>
      <c r="P166" s="7">
        <f t="shared" si="5"/>
        <v>203</v>
      </c>
      <c r="Q166" s="11">
        <f>P166/P176</f>
        <v>4.4245858761987791E-2</v>
      </c>
      <c r="S166" s="1" t="s">
        <v>103</v>
      </c>
      <c r="T166" s="7">
        <f>SUM(L166:L174)</f>
        <v>681</v>
      </c>
      <c r="U166" s="10">
        <f>T166/L176</f>
        <v>0.325370281892021</v>
      </c>
      <c r="V166" s="7">
        <f>SUM(N166:N174)</f>
        <v>646</v>
      </c>
      <c r="W166" s="8">
        <f>V166/N176</f>
        <v>0.25891783567134269</v>
      </c>
      <c r="X166" s="7">
        <f>SUM(P166:P174)</f>
        <v>1327</v>
      </c>
      <c r="Y166" s="11">
        <f>X166/P176</f>
        <v>0.28923278116826506</v>
      </c>
    </row>
    <row r="167" spans="11:25" x14ac:dyDescent="0.15">
      <c r="K167" s="1" t="s">
        <v>123</v>
      </c>
      <c r="L167" s="7">
        <f>地区別5歳毎!J65</f>
        <v>89</v>
      </c>
      <c r="M167" s="10">
        <f>L167/L176</f>
        <v>4.2522694696607743E-2</v>
      </c>
      <c r="N167" s="7">
        <f>地区別5歳毎!J66</f>
        <v>83</v>
      </c>
      <c r="O167" s="8">
        <f>N167/N176</f>
        <v>3.3266533066132267E-2</v>
      </c>
      <c r="P167" s="7">
        <f t="shared" si="5"/>
        <v>172</v>
      </c>
      <c r="Q167" s="11">
        <f>P167/P176</f>
        <v>3.7489102005231034E-2</v>
      </c>
      <c r="S167" s="1" t="s">
        <v>104</v>
      </c>
      <c r="T167" s="7">
        <f>SUM(L167:L174)</f>
        <v>573</v>
      </c>
      <c r="U167" s="10">
        <f>T167/L176</f>
        <v>0.27376970855231725</v>
      </c>
      <c r="V167" s="7">
        <f>SUM(N167:N174)</f>
        <v>551</v>
      </c>
      <c r="W167" s="8">
        <f>V167/N176</f>
        <v>0.22084168336673346</v>
      </c>
      <c r="X167" s="7">
        <f>SUM(P167:P174)</f>
        <v>1124</v>
      </c>
      <c r="Y167" s="11">
        <f>X167/P176</f>
        <v>0.24498692240627726</v>
      </c>
    </row>
    <row r="168" spans="11:25" x14ac:dyDescent="0.15">
      <c r="K168" s="1" t="s">
        <v>124</v>
      </c>
      <c r="L168" s="7">
        <f>地区別5歳毎!I65</f>
        <v>63</v>
      </c>
      <c r="M168" s="10">
        <f>L168/L176</f>
        <v>3.0100334448160536E-2</v>
      </c>
      <c r="N168" s="7">
        <f>地区別5歳毎!I66</f>
        <v>80</v>
      </c>
      <c r="O168" s="8">
        <f>N168/N176</f>
        <v>3.2064128256513023E-2</v>
      </c>
      <c r="P168" s="7">
        <f t="shared" si="5"/>
        <v>143</v>
      </c>
      <c r="Q168" s="11">
        <f>P168/P176</f>
        <v>3.1168265039232781E-2</v>
      </c>
      <c r="S168" s="1" t="s">
        <v>105</v>
      </c>
      <c r="T168" s="7">
        <f>SUM(L168:L174)</f>
        <v>484</v>
      </c>
      <c r="U168" s="10">
        <f>T168/L176</f>
        <v>0.2312470138557095</v>
      </c>
      <c r="V168" s="7">
        <f>SUM(N168:N174)</f>
        <v>468</v>
      </c>
      <c r="W168" s="8">
        <f>V168/N176</f>
        <v>0.18757515030060121</v>
      </c>
      <c r="X168" s="7">
        <f>SUM(P168:P174)</f>
        <v>952</v>
      </c>
      <c r="Y168" s="11">
        <f>X168/P176</f>
        <v>0.2074978204010462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2.6755852842809364E-2</v>
      </c>
      <c r="N169" s="7">
        <f>地区別5歳毎!H66</f>
        <v>67</v>
      </c>
      <c r="O169" s="8">
        <f>N169/N176</f>
        <v>2.6853707414829658E-2</v>
      </c>
      <c r="P169" s="7">
        <f t="shared" si="5"/>
        <v>123</v>
      </c>
      <c r="Q169" s="11">
        <f>P169/P176</f>
        <v>2.6809067131647778E-2</v>
      </c>
      <c r="S169" s="1" t="s">
        <v>106</v>
      </c>
      <c r="T169" s="7">
        <f>SUM(L169:L174)</f>
        <v>421</v>
      </c>
      <c r="U169" s="10">
        <f>T169/L176</f>
        <v>0.20114667940754896</v>
      </c>
      <c r="V169" s="7">
        <f>SUM(N169:N174)</f>
        <v>388</v>
      </c>
      <c r="W169" s="8">
        <f>V169/N176</f>
        <v>0.15551102204408818</v>
      </c>
      <c r="X169" s="7">
        <f>SUM(P169:P174)</f>
        <v>809</v>
      </c>
      <c r="Y169" s="11">
        <f>X169/P176</f>
        <v>0.17632955536181344</v>
      </c>
    </row>
    <row r="170" spans="11:25" x14ac:dyDescent="0.15">
      <c r="K170" s="1" t="s">
        <v>126</v>
      </c>
      <c r="L170" s="7">
        <f>地区別5歳毎!G65</f>
        <v>83</v>
      </c>
      <c r="M170" s="10">
        <f>L170/L176</f>
        <v>3.9655996177735311E-2</v>
      </c>
      <c r="N170" s="7">
        <f>地区別5歳毎!G66</f>
        <v>68</v>
      </c>
      <c r="O170" s="8">
        <f>N170/N176</f>
        <v>2.7254509018036072E-2</v>
      </c>
      <c r="P170" s="7">
        <f t="shared" si="5"/>
        <v>151</v>
      </c>
      <c r="Q170" s="11">
        <f>P170/P176</f>
        <v>3.2911944202266785E-2</v>
      </c>
      <c r="S170" s="1" t="s">
        <v>107</v>
      </c>
      <c r="T170" s="7">
        <f>SUM(L170:L174)</f>
        <v>365</v>
      </c>
      <c r="U170" s="10">
        <f>T170/L176</f>
        <v>0.17439082656473961</v>
      </c>
      <c r="V170" s="7">
        <f>SUM(N170:N174)</f>
        <v>321</v>
      </c>
      <c r="W170" s="8">
        <f>V170/N176</f>
        <v>0.12865731462925853</v>
      </c>
      <c r="X170" s="7">
        <f>SUM(P170:P174)</f>
        <v>686</v>
      </c>
      <c r="Y170" s="11">
        <f>X170/P176</f>
        <v>0.14952048823016564</v>
      </c>
    </row>
    <row r="171" spans="11:25" x14ac:dyDescent="0.15">
      <c r="K171" s="1" t="s">
        <v>127</v>
      </c>
      <c r="L171" s="7">
        <f>地区別5歳毎!F65</f>
        <v>83</v>
      </c>
      <c r="M171" s="10">
        <f>L171/L176</f>
        <v>3.9655996177735311E-2</v>
      </c>
      <c r="N171" s="7">
        <f>地区別5歳毎!F66</f>
        <v>81</v>
      </c>
      <c r="O171" s="8">
        <f>N171/N176</f>
        <v>3.2464929859719438E-2</v>
      </c>
      <c r="P171" s="7">
        <f t="shared" si="5"/>
        <v>164</v>
      </c>
      <c r="Q171" s="11">
        <f>P171/P176</f>
        <v>3.5745422842197033E-2</v>
      </c>
      <c r="S171" s="1" t="s">
        <v>108</v>
      </c>
      <c r="T171" s="7">
        <f>SUM(L171:L174)</f>
        <v>282</v>
      </c>
      <c r="U171" s="10">
        <f>T171/L176</f>
        <v>0.13473483038700429</v>
      </c>
      <c r="V171" s="7">
        <f>SUM(N171:N174)</f>
        <v>253</v>
      </c>
      <c r="W171" s="8">
        <f>V171/N176</f>
        <v>0.10140280561122245</v>
      </c>
      <c r="X171" s="7">
        <f>SUM(P171:P174)</f>
        <v>535</v>
      </c>
      <c r="Y171" s="11">
        <f>X171/P176</f>
        <v>0.11660854402789887</v>
      </c>
    </row>
    <row r="172" spans="11:25" x14ac:dyDescent="0.15">
      <c r="K172" s="1" t="s">
        <v>128</v>
      </c>
      <c r="L172" s="7">
        <f>地区別5歳毎!E65</f>
        <v>87</v>
      </c>
      <c r="M172" s="10">
        <f>L172/L176</f>
        <v>4.1567128523650264E-2</v>
      </c>
      <c r="N172" s="7">
        <f>地区別5歳毎!E66</f>
        <v>73</v>
      </c>
      <c r="O172" s="8">
        <f>N172/N176</f>
        <v>2.9258517034068135E-2</v>
      </c>
      <c r="P172" s="7">
        <f t="shared" si="5"/>
        <v>160</v>
      </c>
      <c r="Q172" s="11">
        <f>P172/P176</f>
        <v>3.4873583260680033E-2</v>
      </c>
      <c r="S172" s="1" t="s">
        <v>109</v>
      </c>
      <c r="T172" s="7">
        <f>SUM(L172:L174)</f>
        <v>199</v>
      </c>
      <c r="U172" s="10">
        <f>T172/L176</f>
        <v>9.5078834209268992E-2</v>
      </c>
      <c r="V172" s="7">
        <f>SUM(N172:N174)</f>
        <v>172</v>
      </c>
      <c r="W172" s="8">
        <f>V172/N176</f>
        <v>6.8937875751503008E-2</v>
      </c>
      <c r="X172" s="7">
        <f>SUM(P172:P174)</f>
        <v>371</v>
      </c>
      <c r="Y172" s="11">
        <f>X172/P176</f>
        <v>8.0863121185701825E-2</v>
      </c>
    </row>
    <row r="173" spans="11:25" x14ac:dyDescent="0.15">
      <c r="K173" s="1" t="s">
        <v>129</v>
      </c>
      <c r="L173" s="7">
        <f>地区別5歳毎!D65</f>
        <v>64</v>
      </c>
      <c r="M173" s="10">
        <f>L173/L176</f>
        <v>3.0578117534639272E-2</v>
      </c>
      <c r="N173" s="7">
        <f>地区別5歳毎!D66</f>
        <v>52</v>
      </c>
      <c r="O173" s="8">
        <f>N173/N176</f>
        <v>2.0841683366733466E-2</v>
      </c>
      <c r="P173" s="7">
        <f t="shared" si="5"/>
        <v>116</v>
      </c>
      <c r="Q173" s="11">
        <f>P173/P176</f>
        <v>2.5283347863993024E-2</v>
      </c>
      <c r="S173" s="1" t="s">
        <v>3</v>
      </c>
      <c r="T173" s="7">
        <f>SUM(L173:L174)</f>
        <v>112</v>
      </c>
      <c r="U173" s="10">
        <f>T173/L176</f>
        <v>5.3511705685618728E-2</v>
      </c>
      <c r="V173" s="7">
        <f>SUM(N173:N174)</f>
        <v>99</v>
      </c>
      <c r="W173" s="8">
        <f>V173/N176</f>
        <v>3.9679358717434866E-2</v>
      </c>
      <c r="X173" s="7">
        <f>SUM(P173:P174)</f>
        <v>211</v>
      </c>
      <c r="Y173" s="11">
        <f>X173/P176</f>
        <v>4.5989537925021799E-2</v>
      </c>
    </row>
    <row r="174" spans="11:25" x14ac:dyDescent="0.15">
      <c r="K174" s="1" t="s">
        <v>130</v>
      </c>
      <c r="L174" s="7">
        <f>地区別5歳毎!C65</f>
        <v>48</v>
      </c>
      <c r="M174" s="10">
        <f>L174/L176</f>
        <v>2.2933588150979456E-2</v>
      </c>
      <c r="N174" s="7">
        <f>地区別5歳毎!C66</f>
        <v>47</v>
      </c>
      <c r="O174" s="8">
        <f>N174/N176</f>
        <v>1.8837675350701404E-2</v>
      </c>
      <c r="P174" s="7">
        <f t="shared" si="5"/>
        <v>95</v>
      </c>
      <c r="Q174" s="11">
        <f>P174/P176</f>
        <v>2.0706190061028772E-2</v>
      </c>
      <c r="S174" s="1" t="s">
        <v>110</v>
      </c>
      <c r="T174" s="7">
        <f>SUM(L174:L174)</f>
        <v>48</v>
      </c>
      <c r="U174" s="10">
        <f>T174/L176</f>
        <v>2.2933588150979456E-2</v>
      </c>
      <c r="V174" s="7">
        <f>SUM(N174:N174)</f>
        <v>47</v>
      </c>
      <c r="W174" s="8">
        <f>V174/N176</f>
        <v>1.8837675350701404E-2</v>
      </c>
      <c r="X174" s="7">
        <f>SUM(P174:P174)</f>
        <v>95</v>
      </c>
      <c r="Y174" s="11">
        <f>X174/P176</f>
        <v>2.0706190061028772E-2</v>
      </c>
    </row>
    <row r="175" spans="11:25" x14ac:dyDescent="0.15">
      <c r="K175" s="1"/>
    </row>
    <row r="176" spans="11:25" x14ac:dyDescent="0.15">
      <c r="K176" s="1"/>
      <c r="L176" s="7">
        <f>SUM(L154:L174)</f>
        <v>2093</v>
      </c>
      <c r="M176" s="6"/>
      <c r="N176" s="7">
        <f>SUM(N154:N174)</f>
        <v>2495</v>
      </c>
      <c r="O176" s="2"/>
      <c r="P176" s="7">
        <f>SUM(P154:P174)</f>
        <v>4588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8</v>
      </c>
      <c r="M184" s="10">
        <f>L184/L206</f>
        <v>1.2584156546907444E-4</v>
      </c>
      <c r="N184" s="7">
        <f>地区別5歳毎!W69</f>
        <v>105</v>
      </c>
      <c r="O184" s="8">
        <f>N184/N206</f>
        <v>1.5028769358486245E-3</v>
      </c>
      <c r="P184" s="7">
        <f t="shared" ref="P184:P204" si="6">L184+N184</f>
        <v>113</v>
      </c>
      <c r="Q184" s="11">
        <f>P184/P206</f>
        <v>8.4683523434104233E-4</v>
      </c>
      <c r="S184" s="1" t="s">
        <v>1</v>
      </c>
      <c r="T184" s="7">
        <f>SUM(L184:L184)</f>
        <v>8</v>
      </c>
      <c r="U184" s="10">
        <f>T184/L206</f>
        <v>1.2584156546907444E-4</v>
      </c>
      <c r="V184" s="7">
        <f>SUM(N184:N184)</f>
        <v>105</v>
      </c>
      <c r="W184" s="8">
        <f>V184/N206</f>
        <v>1.5028769358486245E-3</v>
      </c>
      <c r="X184" s="7">
        <f>SUM(P184:P184)</f>
        <v>113</v>
      </c>
      <c r="Y184" s="11">
        <f>X184/P206</f>
        <v>8.4683523434104233E-4</v>
      </c>
    </row>
    <row r="185" spans="2:25" x14ac:dyDescent="0.15">
      <c r="K185" s="1" t="s">
        <v>111</v>
      </c>
      <c r="L185" s="7">
        <f>地区別5歳毎!V68</f>
        <v>138</v>
      </c>
      <c r="M185" s="10">
        <f>L185/L206</f>
        <v>2.1707670043415342E-3</v>
      </c>
      <c r="N185" s="7">
        <f>地区別5歳毎!V69</f>
        <v>655</v>
      </c>
      <c r="O185" s="8">
        <f>N185/N206</f>
        <v>9.3750894569604674E-3</v>
      </c>
      <c r="P185" s="7">
        <f t="shared" si="6"/>
        <v>793</v>
      </c>
      <c r="Q185" s="11">
        <f>P185/P206</f>
        <v>5.9428348746234207E-3</v>
      </c>
      <c r="S185" s="1" t="s">
        <v>136</v>
      </c>
      <c r="T185" s="7">
        <f>SUM(L184:L185)</f>
        <v>146</v>
      </c>
      <c r="U185" s="10">
        <f>T185/L206</f>
        <v>2.2966085698106083E-3</v>
      </c>
      <c r="V185" s="7">
        <f>SUM(N184:N185)</f>
        <v>760</v>
      </c>
      <c r="W185" s="8">
        <f>V185/N206</f>
        <v>1.0877966392809092E-2</v>
      </c>
      <c r="X185" s="7">
        <f>SUM(P184:P185)</f>
        <v>906</v>
      </c>
      <c r="Y185" s="11">
        <f>X185/P206</f>
        <v>6.7896701089644627E-3</v>
      </c>
    </row>
    <row r="186" spans="2:25" x14ac:dyDescent="0.15">
      <c r="K186" s="1" t="s">
        <v>112</v>
      </c>
      <c r="L186" s="7">
        <f>地区別5歳毎!U68</f>
        <v>593</v>
      </c>
      <c r="M186" s="10">
        <f>L186/L206</f>
        <v>9.3280060403951419E-3</v>
      </c>
      <c r="N186" s="7">
        <f>地区別5歳毎!U69</f>
        <v>1740</v>
      </c>
      <c r="O186" s="8">
        <f>N186/N206</f>
        <v>2.4904817794062919E-2</v>
      </c>
      <c r="P186" s="7">
        <f t="shared" si="6"/>
        <v>2333</v>
      </c>
      <c r="Q186" s="11">
        <f>P186/P206</f>
        <v>1.7483775236439396E-2</v>
      </c>
      <c r="S186" s="1" t="s">
        <v>137</v>
      </c>
      <c r="T186" s="7">
        <f>SUM(L184:L186)</f>
        <v>739</v>
      </c>
      <c r="U186" s="10">
        <f>T186/L206</f>
        <v>1.1624614610205751E-2</v>
      </c>
      <c r="V186" s="7">
        <f>SUM(N184:N186)</f>
        <v>2500</v>
      </c>
      <c r="W186" s="8">
        <f>V186/N206</f>
        <v>3.5782784186872009E-2</v>
      </c>
      <c r="X186" s="7">
        <f>SUM(P184:P186)</f>
        <v>3239</v>
      </c>
      <c r="Y186" s="11">
        <f>X186/P206</f>
        <v>2.4273445345403859E-2</v>
      </c>
    </row>
    <row r="187" spans="2:25" x14ac:dyDescent="0.15">
      <c r="K187" s="1" t="s">
        <v>113</v>
      </c>
      <c r="L187" s="7">
        <f>地区別5歳毎!T68</f>
        <v>1606</v>
      </c>
      <c r="M187" s="10">
        <f>L187/L206</f>
        <v>2.5262694267916695E-2</v>
      </c>
      <c r="N187" s="7">
        <f>地区別5歳毎!T69</f>
        <v>2886</v>
      </c>
      <c r="O187" s="8">
        <f>N187/N206</f>
        <v>4.1307646065325047E-2</v>
      </c>
      <c r="P187" s="7">
        <f t="shared" si="6"/>
        <v>4492</v>
      </c>
      <c r="Q187" s="11">
        <f>P187/P206</f>
        <v>3.3663574094335943E-2</v>
      </c>
      <c r="S187" s="1" t="s">
        <v>138</v>
      </c>
      <c r="T187" s="7">
        <f>SUM(L184:L187)</f>
        <v>2345</v>
      </c>
      <c r="U187" s="10">
        <f>T187/L206</f>
        <v>3.6887308878122443E-2</v>
      </c>
      <c r="V187" s="7">
        <f>SUM(N184:N187)</f>
        <v>5386</v>
      </c>
      <c r="W187" s="8">
        <f>V187/N206</f>
        <v>7.7090430252197056E-2</v>
      </c>
      <c r="X187" s="7">
        <f>SUM(P184:P187)</f>
        <v>7731</v>
      </c>
      <c r="Y187" s="11">
        <f>X187/P206</f>
        <v>5.7937019439739806E-2</v>
      </c>
    </row>
    <row r="188" spans="2:25" x14ac:dyDescent="0.15">
      <c r="K188" s="1" t="s">
        <v>114</v>
      </c>
      <c r="L188" s="7">
        <f>地区別5歳毎!S68</f>
        <v>2437</v>
      </c>
      <c r="M188" s="10">
        <f>L188/L206</f>
        <v>3.8334486881016802E-2</v>
      </c>
      <c r="N188" s="7">
        <f>地区別5歳毎!S69</f>
        <v>3688</v>
      </c>
      <c r="O188" s="8">
        <f>N188/N206</f>
        <v>5.2786763232473589E-2</v>
      </c>
      <c r="P188" s="7">
        <f t="shared" si="6"/>
        <v>6125</v>
      </c>
      <c r="Q188" s="11">
        <f>P188/P206</f>
        <v>4.5901467348131719E-2</v>
      </c>
      <c r="S188" s="1" t="s">
        <v>139</v>
      </c>
      <c r="T188" s="7">
        <f>SUM(L184:L188)</f>
        <v>4782</v>
      </c>
      <c r="U188" s="10">
        <f>T188/L206</f>
        <v>7.5221795759139246E-2</v>
      </c>
      <c r="V188" s="7">
        <f>SUM(N184:N188)</f>
        <v>9074</v>
      </c>
      <c r="W188" s="8">
        <f>V188/N206</f>
        <v>0.12987719348467067</v>
      </c>
      <c r="X188" s="7">
        <f>SUM(P184:P188)</f>
        <v>13856</v>
      </c>
      <c r="Y188" s="11">
        <f>X188/P206</f>
        <v>0.10383848678787153</v>
      </c>
    </row>
    <row r="189" spans="2:25" x14ac:dyDescent="0.15">
      <c r="K189" s="1" t="s">
        <v>115</v>
      </c>
      <c r="L189" s="7">
        <f>地区別5歳毎!R68</f>
        <v>3352</v>
      </c>
      <c r="M189" s="10">
        <f>L189/L206</f>
        <v>5.2727615931542189E-2</v>
      </c>
      <c r="N189" s="7">
        <f>地区別5歳毎!R69</f>
        <v>4158</v>
      </c>
      <c r="O189" s="8">
        <f>N189/N206</f>
        <v>5.9513926659605532E-2</v>
      </c>
      <c r="P189" s="7">
        <f t="shared" si="6"/>
        <v>7510</v>
      </c>
      <c r="Q189" s="11">
        <f>P189/P206</f>
        <v>5.6280819556648029E-2</v>
      </c>
      <c r="S189" s="1" t="s">
        <v>140</v>
      </c>
      <c r="T189" s="7">
        <f>SUM(L184:L189)</f>
        <v>8134</v>
      </c>
      <c r="U189" s="10">
        <f>T189/L206</f>
        <v>0.12794941169068144</v>
      </c>
      <c r="V189" s="7">
        <f>SUM(N184:N189)</f>
        <v>13232</v>
      </c>
      <c r="W189" s="8">
        <f>V189/N206</f>
        <v>0.1893911201442762</v>
      </c>
      <c r="X189" s="7">
        <f>SUM(P184:P189)</f>
        <v>21366</v>
      </c>
      <c r="Y189" s="11">
        <f>X189/P206</f>
        <v>0.16011930634451954</v>
      </c>
    </row>
    <row r="190" spans="2:25" x14ac:dyDescent="0.15">
      <c r="K190" s="1" t="s">
        <v>116</v>
      </c>
      <c r="L190" s="7">
        <f>地区別5歳毎!Q68</f>
        <v>4985</v>
      </c>
      <c r="M190" s="10">
        <f>L190/L206</f>
        <v>7.8415025482917011E-2</v>
      </c>
      <c r="N190" s="7">
        <f>地区別5歳毎!Q69</f>
        <v>5718</v>
      </c>
      <c r="O190" s="8">
        <f>N190/N206</f>
        <v>8.1842383992213663E-2</v>
      </c>
      <c r="P190" s="7">
        <f t="shared" si="6"/>
        <v>10703</v>
      </c>
      <c r="Q190" s="11">
        <f>P190/P206</f>
        <v>8.0209535514621025E-2</v>
      </c>
      <c r="S190" s="1" t="s">
        <v>141</v>
      </c>
      <c r="T190" s="7">
        <f>SUM(L184:L190)</f>
        <v>13119</v>
      </c>
      <c r="U190" s="10">
        <f>T190/L206</f>
        <v>0.20636443717359845</v>
      </c>
      <c r="V190" s="7">
        <f>SUM(N184:N190)</f>
        <v>18950</v>
      </c>
      <c r="W190" s="8">
        <f>V190/N206</f>
        <v>0.27123350413648983</v>
      </c>
      <c r="X190" s="7">
        <f>SUM(P184:P190)</f>
        <v>32069</v>
      </c>
      <c r="Y190" s="11">
        <f>X190/P206</f>
        <v>0.24032884185914058</v>
      </c>
    </row>
    <row r="191" spans="2:25" x14ac:dyDescent="0.15">
      <c r="K191" s="1" t="s">
        <v>117</v>
      </c>
      <c r="L191" s="7">
        <f>地区別5歳毎!P68</f>
        <v>4656</v>
      </c>
      <c r="M191" s="10">
        <f>L191/L206</f>
        <v>7.3239791103001328E-2</v>
      </c>
      <c r="N191" s="7">
        <f>地区別5歳毎!P69</f>
        <v>4808</v>
      </c>
      <c r="O191" s="8">
        <f>N191/N206</f>
        <v>6.8817450548192258E-2</v>
      </c>
      <c r="P191" s="7">
        <f t="shared" si="6"/>
        <v>9464</v>
      </c>
      <c r="Q191" s="11">
        <f>P191/P206</f>
        <v>7.0924324405341813E-2</v>
      </c>
      <c r="S191" s="1" t="s">
        <v>142</v>
      </c>
      <c r="T191" s="7">
        <f>SUM(L184:L191)</f>
        <v>17775</v>
      </c>
      <c r="U191" s="10">
        <f>T191/L206</f>
        <v>0.27960422827659975</v>
      </c>
      <c r="V191" s="7">
        <f>SUM(N184:N191)</f>
        <v>23758</v>
      </c>
      <c r="W191" s="8">
        <f>V191/N206</f>
        <v>0.34005095468468211</v>
      </c>
      <c r="X191" s="7">
        <f>SUM(P184:P191)</f>
        <v>41533</v>
      </c>
      <c r="Y191" s="11">
        <f>X191/P206</f>
        <v>0.31125316626448241</v>
      </c>
    </row>
    <row r="192" spans="2:25" x14ac:dyDescent="0.15">
      <c r="K192" s="1" t="s">
        <v>118</v>
      </c>
      <c r="L192" s="7">
        <f>地区別5歳毎!O68</f>
        <v>4368</v>
      </c>
      <c r="M192" s="10">
        <f>L192/L206</f>
        <v>6.8709494746114638E-2</v>
      </c>
      <c r="N192" s="7">
        <f>地区別5歳毎!O69</f>
        <v>4724</v>
      </c>
      <c r="O192" s="8">
        <f>N192/N206</f>
        <v>6.7615148999513361E-2</v>
      </c>
      <c r="P192" s="7">
        <f t="shared" si="6"/>
        <v>9092</v>
      </c>
      <c r="Q192" s="11">
        <f>P192/P206</f>
        <v>6.8136512837422628E-2</v>
      </c>
      <c r="S192" s="1" t="s">
        <v>143</v>
      </c>
      <c r="T192" s="7">
        <f>SUM(L184:L192)</f>
        <v>22143</v>
      </c>
      <c r="U192" s="10">
        <f>T192/L206</f>
        <v>0.34831372302271441</v>
      </c>
      <c r="V192" s="7">
        <f>SUM(N184:N192)</f>
        <v>28482</v>
      </c>
      <c r="W192" s="8">
        <f>V192/N206</f>
        <v>0.40766610368419548</v>
      </c>
      <c r="X192" s="7">
        <f>SUM(P184:P192)</f>
        <v>50625</v>
      </c>
      <c r="Y192" s="11">
        <f>X192/P206</f>
        <v>0.37938967910190502</v>
      </c>
    </row>
    <row r="193" spans="11:25" x14ac:dyDescent="0.15">
      <c r="K193" s="1" t="s">
        <v>119</v>
      </c>
      <c r="L193" s="7">
        <f>地区別5歳毎!N68</f>
        <v>4054</v>
      </c>
      <c r="M193" s="10">
        <f>L193/L206</f>
        <v>6.3770213301453466E-2</v>
      </c>
      <c r="N193" s="7">
        <f>地区別5歳毎!N69</f>
        <v>4579</v>
      </c>
      <c r="O193" s="8">
        <f>N193/N206</f>
        <v>6.5539747516674782E-2</v>
      </c>
      <c r="P193" s="7">
        <f t="shared" si="6"/>
        <v>8633</v>
      </c>
      <c r="Q193" s="11">
        <f>P193/P206</f>
        <v>6.4696713080232018E-2</v>
      </c>
      <c r="S193" s="1" t="s">
        <v>144</v>
      </c>
      <c r="T193" s="7">
        <f>SUM(L184:L193)</f>
        <v>26197</v>
      </c>
      <c r="U193" s="10">
        <f>T193/L206</f>
        <v>0.4120839363241679</v>
      </c>
      <c r="V193" s="7">
        <f>SUM(N184:N193)</f>
        <v>33061</v>
      </c>
      <c r="W193" s="8">
        <f>V193/N206</f>
        <v>0.47320585120087022</v>
      </c>
      <c r="X193" s="7">
        <f>SUM(P184:P193)</f>
        <v>59258</v>
      </c>
      <c r="Y193" s="11">
        <f>X193/P206</f>
        <v>0.44408639218213702</v>
      </c>
    </row>
    <row r="194" spans="11:25" x14ac:dyDescent="0.15">
      <c r="K194" s="1" t="s">
        <v>120</v>
      </c>
      <c r="L194" s="7">
        <f>地区別5歳毎!M68</f>
        <v>4423</v>
      </c>
      <c r="M194" s="10">
        <f>L194/L206</f>
        <v>6.9574655508714528E-2</v>
      </c>
      <c r="N194" s="7">
        <f>地区別5歳毎!M69</f>
        <v>4728</v>
      </c>
      <c r="O194" s="8">
        <f>N194/N206</f>
        <v>6.7672401454212355E-2</v>
      </c>
      <c r="P194" s="7">
        <f t="shared" si="6"/>
        <v>9151</v>
      </c>
      <c r="Q194" s="11">
        <f>P194/P206</f>
        <v>6.8578665747388301E-2</v>
      </c>
      <c r="S194" s="1" t="s">
        <v>145</v>
      </c>
      <c r="T194" s="7">
        <f>SUM(L184:L194)</f>
        <v>30620</v>
      </c>
      <c r="U194" s="10">
        <f>T194/L206</f>
        <v>0.4816585918328824</v>
      </c>
      <c r="V194" s="7">
        <f>SUM(N184:N194)</f>
        <v>37789</v>
      </c>
      <c r="W194" s="8">
        <f>V194/N206</f>
        <v>0.5408782526550826</v>
      </c>
      <c r="X194" s="7">
        <f>SUM(P184:P194)</f>
        <v>68409</v>
      </c>
      <c r="Y194" s="11">
        <f>X194/P206</f>
        <v>0.51266505792952533</v>
      </c>
    </row>
    <row r="195" spans="11:25" x14ac:dyDescent="0.15">
      <c r="K195" s="1" t="s">
        <v>121</v>
      </c>
      <c r="L195" s="7">
        <f>地区別5歳毎!L68</f>
        <v>4444</v>
      </c>
      <c r="M195" s="10">
        <f>L195/L206</f>
        <v>6.9904989618070845E-2</v>
      </c>
      <c r="N195" s="7">
        <f>地区別5歳毎!L69</f>
        <v>4541</v>
      </c>
      <c r="O195" s="8">
        <f>N195/N206</f>
        <v>6.4995849197034328E-2</v>
      </c>
      <c r="P195" s="7">
        <f t="shared" si="6"/>
        <v>8985</v>
      </c>
      <c r="Q195" s="11">
        <f>P195/P206</f>
        <v>6.7334642305789949E-2</v>
      </c>
      <c r="S195" s="1" t="s">
        <v>146</v>
      </c>
      <c r="T195" s="7">
        <f>SUM(L184:L195)</f>
        <v>35064</v>
      </c>
      <c r="U195" s="10">
        <f>T195/L206</f>
        <v>0.5515635814509533</v>
      </c>
      <c r="V195" s="7">
        <f>SUM(N184:N195)</f>
        <v>42330</v>
      </c>
      <c r="W195" s="8">
        <f>V195/N206</f>
        <v>0.60587410185211688</v>
      </c>
      <c r="X195" s="7">
        <f>SUM(P184:P195)</f>
        <v>77394</v>
      </c>
      <c r="Y195" s="11">
        <f>X195/P206</f>
        <v>0.57999970023531533</v>
      </c>
    </row>
    <row r="196" spans="11:25" x14ac:dyDescent="0.15">
      <c r="K196" s="1" t="s">
        <v>122</v>
      </c>
      <c r="L196" s="7">
        <f>地区別5歳毎!K68</f>
        <v>4029</v>
      </c>
      <c r="M196" s="10">
        <f>L196/L206</f>
        <v>6.337695840936261E-2</v>
      </c>
      <c r="N196" s="7">
        <f>地区別5歳毎!K69</f>
        <v>4128</v>
      </c>
      <c r="O196" s="8">
        <f>N196/N206</f>
        <v>5.9084533249363066E-2</v>
      </c>
      <c r="P196" s="7">
        <f t="shared" si="6"/>
        <v>8157</v>
      </c>
      <c r="Q196" s="11">
        <f>P196/P206</f>
        <v>6.1129513332034355E-2</v>
      </c>
      <c r="S196" s="1" t="s">
        <v>103</v>
      </c>
      <c r="T196" s="7">
        <f>SUM(L196:L204)</f>
        <v>28508</v>
      </c>
      <c r="U196" s="10">
        <f>T196/L206</f>
        <v>0.44843641854904676</v>
      </c>
      <c r="V196" s="7">
        <f>SUM(N196:N204)</f>
        <v>27536</v>
      </c>
      <c r="W196" s="8">
        <f>V196/N206</f>
        <v>0.39412589814788307</v>
      </c>
      <c r="X196" s="7">
        <f>SUM(P196:P204)</f>
        <v>56044</v>
      </c>
      <c r="Y196" s="11">
        <f>X196/P206</f>
        <v>0.42000029976468473</v>
      </c>
    </row>
    <row r="197" spans="11:25" x14ac:dyDescent="0.15">
      <c r="K197" s="1" t="s">
        <v>123</v>
      </c>
      <c r="L197" s="7">
        <f>地区別5歳毎!J68</f>
        <v>3557</v>
      </c>
      <c r="M197" s="10">
        <f>L197/L206</f>
        <v>5.5952306046687224E-2</v>
      </c>
      <c r="N197" s="7">
        <f>地区別5歳毎!J69</f>
        <v>3639</v>
      </c>
      <c r="O197" s="8">
        <f>N197/N206</f>
        <v>5.2085420662410904E-2</v>
      </c>
      <c r="P197" s="7">
        <f t="shared" si="6"/>
        <v>7196</v>
      </c>
      <c r="Q197" s="11">
        <f>P197/P206</f>
        <v>5.3927666781576462E-2</v>
      </c>
      <c r="S197" s="1" t="s">
        <v>104</v>
      </c>
      <c r="T197" s="7">
        <f>SUM(L197:L204)</f>
        <v>24479</v>
      </c>
      <c r="U197" s="10">
        <f>T197/L206</f>
        <v>0.38505946013968412</v>
      </c>
      <c r="V197" s="7">
        <f>SUM(N197:N204)</f>
        <v>23408</v>
      </c>
      <c r="W197" s="8">
        <f>V197/N206</f>
        <v>0.33504136489852004</v>
      </c>
      <c r="X197" s="7">
        <f>SUM(P197:P204)</f>
        <v>47887</v>
      </c>
      <c r="Y197" s="11">
        <f>X197/P206</f>
        <v>0.35887078643265036</v>
      </c>
    </row>
    <row r="198" spans="11:25" x14ac:dyDescent="0.15">
      <c r="K198" s="1" t="s">
        <v>124</v>
      </c>
      <c r="L198" s="7">
        <f>地区別5歳毎!I68</f>
        <v>3023</v>
      </c>
      <c r="M198" s="10">
        <f>L198/L206</f>
        <v>4.7552381551626499E-2</v>
      </c>
      <c r="N198" s="7">
        <f>地区別5歳毎!I69</f>
        <v>2956</v>
      </c>
      <c r="O198" s="8">
        <f>N198/N206</f>
        <v>4.2309564022557464E-2</v>
      </c>
      <c r="P198" s="7">
        <f t="shared" si="6"/>
        <v>5979</v>
      </c>
      <c r="Q198" s="11">
        <f>P198/P206</f>
        <v>4.4807326248894615E-2</v>
      </c>
      <c r="S198" s="1" t="s">
        <v>105</v>
      </c>
      <c r="T198" s="7">
        <f>SUM(L198:L204)</f>
        <v>20922</v>
      </c>
      <c r="U198" s="10">
        <f>T198/L206</f>
        <v>0.3291071540929969</v>
      </c>
      <c r="V198" s="7">
        <f>SUM(N198:N204)</f>
        <v>19769</v>
      </c>
      <c r="W198" s="8">
        <f>V198/N206</f>
        <v>0.28295594423610915</v>
      </c>
      <c r="X198" s="7">
        <f>SUM(P198:P204)</f>
        <v>40691</v>
      </c>
      <c r="Y198" s="11">
        <f>X198/P206</f>
        <v>0.3049431196510739</v>
      </c>
    </row>
    <row r="199" spans="11:25" x14ac:dyDescent="0.15">
      <c r="K199" s="1" t="s">
        <v>125</v>
      </c>
      <c r="L199" s="7">
        <f>地区別5歳毎!H68</f>
        <v>2732</v>
      </c>
      <c r="M199" s="10">
        <f>L199/L206</f>
        <v>4.297489460768892E-2</v>
      </c>
      <c r="N199" s="7">
        <f>地区別5歳毎!H69</f>
        <v>2571</v>
      </c>
      <c r="O199" s="8">
        <f>N199/N206</f>
        <v>3.6799015257779177E-2</v>
      </c>
      <c r="P199" s="7">
        <f t="shared" si="6"/>
        <v>5303</v>
      </c>
      <c r="Q199" s="11">
        <f>P199/P206</f>
        <v>3.974130307708449E-2</v>
      </c>
      <c r="S199" s="1" t="s">
        <v>106</v>
      </c>
      <c r="T199" s="7">
        <f>SUM(L199:L204)</f>
        <v>17899</v>
      </c>
      <c r="U199" s="10">
        <f>T199/L206</f>
        <v>0.2815547725413704</v>
      </c>
      <c r="V199" s="7">
        <f>SUM(N199:N204)</f>
        <v>16813</v>
      </c>
      <c r="W199" s="8">
        <f>V199/N206</f>
        <v>0.24064638021355167</v>
      </c>
      <c r="X199" s="7">
        <f>SUM(P199:P204)</f>
        <v>34712</v>
      </c>
      <c r="Y199" s="11">
        <f>X199/P206</f>
        <v>0.26013579340217929</v>
      </c>
    </row>
    <row r="200" spans="11:25" x14ac:dyDescent="0.15">
      <c r="K200" s="1" t="s">
        <v>126</v>
      </c>
      <c r="L200" s="7">
        <f>地区別5歳毎!G68</f>
        <v>2732</v>
      </c>
      <c r="M200" s="10">
        <f>L200/L206</f>
        <v>4.297489460768892E-2</v>
      </c>
      <c r="N200" s="7">
        <f>地区別5歳毎!G69</f>
        <v>2683</v>
      </c>
      <c r="O200" s="8">
        <f>N200/N206</f>
        <v>3.8402083989351042E-2</v>
      </c>
      <c r="P200" s="7">
        <f t="shared" si="6"/>
        <v>5415</v>
      </c>
      <c r="Q200" s="11">
        <f>P200/P206</f>
        <v>4.0580644194307472E-2</v>
      </c>
      <c r="S200" s="1" t="s">
        <v>107</v>
      </c>
      <c r="T200" s="7">
        <f>SUM(L200:L204)</f>
        <v>15167</v>
      </c>
      <c r="U200" s="10">
        <f>T200/L206</f>
        <v>0.23857987793368149</v>
      </c>
      <c r="V200" s="7">
        <f>SUM(N200:N204)</f>
        <v>14242</v>
      </c>
      <c r="W200" s="8">
        <f>V200/N206</f>
        <v>0.20384736495577249</v>
      </c>
      <c r="X200" s="7">
        <f>SUM(P200:P204)</f>
        <v>29409</v>
      </c>
      <c r="Y200" s="11">
        <f>X200/P206</f>
        <v>0.22039449032509481</v>
      </c>
    </row>
    <row r="201" spans="11:25" x14ac:dyDescent="0.15">
      <c r="K201" s="1" t="s">
        <v>127</v>
      </c>
      <c r="L201" s="7">
        <f>地区別5歳毎!F68</f>
        <v>3337</v>
      </c>
      <c r="M201" s="10">
        <f>L201/L206</f>
        <v>5.2491662996287672E-2</v>
      </c>
      <c r="N201" s="7">
        <f>地区別5歳毎!F69</f>
        <v>3078</v>
      </c>
      <c r="O201" s="8">
        <f>N201/N206</f>
        <v>4.4055763890876821E-2</v>
      </c>
      <c r="P201" s="7">
        <f t="shared" si="6"/>
        <v>6415</v>
      </c>
      <c r="Q201" s="11">
        <f>P201/P206</f>
        <v>4.807476131236979E-2</v>
      </c>
      <c r="S201" s="1" t="s">
        <v>108</v>
      </c>
      <c r="T201" s="7">
        <f>SUM(L201:L204)</f>
        <v>12435</v>
      </c>
      <c r="U201" s="10">
        <f>T201/L206</f>
        <v>0.19560498332599258</v>
      </c>
      <c r="V201" s="7">
        <f>SUM(N201:N204)</f>
        <v>11559</v>
      </c>
      <c r="W201" s="8">
        <f>V201/N206</f>
        <v>0.16544528096642144</v>
      </c>
      <c r="X201" s="7">
        <f>SUM(P201:P204)</f>
        <v>23994</v>
      </c>
      <c r="Y201" s="11">
        <f>X201/P206</f>
        <v>0.17981384613078732</v>
      </c>
    </row>
    <row r="202" spans="11:25" x14ac:dyDescent="0.15">
      <c r="K202" s="1" t="s">
        <v>128</v>
      </c>
      <c r="L202" s="7">
        <f>地区別5歳毎!E68</f>
        <v>3409</v>
      </c>
      <c r="M202" s="10">
        <f>L202/L206</f>
        <v>5.3624237085509341E-2</v>
      </c>
      <c r="N202" s="7">
        <f>地区別5歳毎!E69</f>
        <v>3088</v>
      </c>
      <c r="O202" s="8">
        <f>N202/N206</f>
        <v>4.4198895027624308E-2</v>
      </c>
      <c r="P202" s="7">
        <f t="shared" si="6"/>
        <v>6497</v>
      </c>
      <c r="Q202" s="11">
        <f>P202/P206</f>
        <v>4.8689278916050897E-2</v>
      </c>
      <c r="S202" s="1" t="s">
        <v>109</v>
      </c>
      <c r="T202" s="7">
        <f>SUM(L202:L204)</f>
        <v>9098</v>
      </c>
      <c r="U202" s="10">
        <f>T202/L206</f>
        <v>0.14311332032970489</v>
      </c>
      <c r="V202" s="7">
        <f>SUM(N202:N204)</f>
        <v>8481</v>
      </c>
      <c r="W202" s="8">
        <f>V202/N206</f>
        <v>0.12138951707554461</v>
      </c>
      <c r="X202" s="7">
        <f>SUM(P202:P204)</f>
        <v>17579</v>
      </c>
      <c r="Y202" s="11">
        <f>X202/P206</f>
        <v>0.13173908481841753</v>
      </c>
    </row>
    <row r="203" spans="11:25" x14ac:dyDescent="0.15">
      <c r="K203" s="1" t="s">
        <v>129</v>
      </c>
      <c r="L203" s="7">
        <f>地区別5歳毎!D68</f>
        <v>3101</v>
      </c>
      <c r="M203" s="10">
        <f>L203/L206</f>
        <v>4.8779336814949975E-2</v>
      </c>
      <c r="N203" s="7">
        <f>地区別5歳毎!D69</f>
        <v>2987</v>
      </c>
      <c r="O203" s="8">
        <f>N203/N206</f>
        <v>4.2753270546474681E-2</v>
      </c>
      <c r="P203" s="7">
        <f t="shared" si="6"/>
        <v>6088</v>
      </c>
      <c r="Q203" s="11">
        <f>P203/P206</f>
        <v>4.562418501476341E-2</v>
      </c>
      <c r="S203" s="1" t="s">
        <v>3</v>
      </c>
      <c r="T203" s="7">
        <f>SUM(L203:L204)</f>
        <v>5689</v>
      </c>
      <c r="U203" s="10">
        <f>T203/L206</f>
        <v>8.9489083244195564E-2</v>
      </c>
      <c r="V203" s="7">
        <f>SUM(N203:N204)</f>
        <v>5393</v>
      </c>
      <c r="W203" s="8">
        <f>V203/N206</f>
        <v>7.7190622047920307E-2</v>
      </c>
      <c r="X203" s="7">
        <f>SUM(P203:P204)</f>
        <v>11082</v>
      </c>
      <c r="Y203" s="11">
        <f>X203/P206</f>
        <v>8.3049805902366644E-2</v>
      </c>
    </row>
    <row r="204" spans="11:25" x14ac:dyDescent="0.15">
      <c r="K204" s="1" t="s">
        <v>130</v>
      </c>
      <c r="L204" s="7">
        <f>地区別5歳毎!C68</f>
        <v>2588</v>
      </c>
      <c r="M204" s="10">
        <f>L204/L206</f>
        <v>4.0709746429245582E-2</v>
      </c>
      <c r="N204" s="7">
        <f>地区別5歳毎!C69</f>
        <v>2406</v>
      </c>
      <c r="O204" s="8">
        <f>N204/N206</f>
        <v>3.4437351501445626E-2</v>
      </c>
      <c r="P204" s="7">
        <f t="shared" si="6"/>
        <v>4994</v>
      </c>
      <c r="Q204" s="11">
        <f>P204/P206</f>
        <v>3.7425620887603234E-2</v>
      </c>
      <c r="S204" s="1" t="s">
        <v>110</v>
      </c>
      <c r="T204" s="7">
        <f>SUM(L204:L204)</f>
        <v>2588</v>
      </c>
      <c r="U204" s="10">
        <f>T204/L206</f>
        <v>4.0709746429245582E-2</v>
      </c>
      <c r="V204" s="7">
        <f>SUM(N204:N204)</f>
        <v>2406</v>
      </c>
      <c r="W204" s="8">
        <f>V204/N206</f>
        <v>3.4437351501445626E-2</v>
      </c>
      <c r="X204" s="7">
        <f>SUM(P204:P204)</f>
        <v>4994</v>
      </c>
      <c r="Y204" s="11">
        <f>X204/P206</f>
        <v>3.7425620887603234E-2</v>
      </c>
    </row>
    <row r="205" spans="11:25" x14ac:dyDescent="0.15">
      <c r="K205" s="1"/>
    </row>
    <row r="206" spans="11:25" x14ac:dyDescent="0.15">
      <c r="K206" s="1"/>
      <c r="L206" s="7">
        <f>SUM(L184:L204)</f>
        <v>63572</v>
      </c>
      <c r="M206" s="6"/>
      <c r="N206" s="7">
        <f>SUM(N184:N204)</f>
        <v>69866</v>
      </c>
      <c r="O206" s="2"/>
      <c r="P206" s="7">
        <f>SUM(P184:P204)</f>
        <v>133438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&amp;R令和5年2月1日現在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&amp;R令和5年2月1日現在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&amp;R令和5年2月1日現在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野手　祥子</cp:lastModifiedBy>
  <cp:lastPrinted>2023-02-20T10:16:00Z</cp:lastPrinted>
  <dcterms:created xsi:type="dcterms:W3CDTF">2005-03-14T09:58:22Z</dcterms:created>
  <dcterms:modified xsi:type="dcterms:W3CDTF">2023-02-20T10:16:03Z</dcterms:modified>
</cp:coreProperties>
</file>