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C:\Users\32557oa\Desktop\"/>
    </mc:Choice>
  </mc:AlternateContent>
  <xr:revisionPtr revIDLastSave="0" documentId="13_ncr:1_{12FCC6BD-85B6-430D-A4D2-5D71123D884D}" xr6:coauthVersionLast="36" xr6:coauthVersionMax="36" xr10:uidLastSave="{00000000-0000-0000-0000-000000000000}"/>
  <bookViews>
    <workbookView xWindow="0" yWindow="0" windowWidth="15360" windowHeight="7635"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6" i="10" l="1"/>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C37" i="10"/>
  <c r="CO36" i="10"/>
  <c r="BW36" i="10"/>
  <c r="BE36" i="10"/>
  <c r="C36" i="10"/>
  <c r="CO35" i="10"/>
  <c r="BW35" i="10"/>
  <c r="BE35" i="10"/>
  <c r="CO34" i="10"/>
  <c r="BW34" i="10"/>
  <c r="BE34" i="10"/>
  <c r="C34" i="10"/>
  <c r="C35" i="10" s="1"/>
  <c r="U34" i="10" l="1"/>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AM36" i="10" s="1"/>
</calcChain>
</file>

<file path=xl/sharedStrings.xml><?xml version="1.0" encoding="utf-8"?>
<sst xmlns="http://schemas.openxmlformats.org/spreadsheetml/2006/main" count="1071" uniqueCount="605">
  <si>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</si>
  <si>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</si>
  <si>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</si>
  <si>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</si>
  <si>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</si>
  <si>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</si>
  <si>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</si>
  <si>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</si>
  <si>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</si>
  <si>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</si>
  <si>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</si>
  <si>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</si>
  <si>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</si>
  <si>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</si>
  <si>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</si>
  <si>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</si>
  <si>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</si>
  <si>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</si>
  <si>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</si>
  <si>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</si>
  <si>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</si>
  <si>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</si>
  <si>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</si>
  <si>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</si>
  <si>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</si>
  <si>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</si>
  <si>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</si>
  <si>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</si>
  <si>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</si>
  <si>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</si>
  <si>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</si>
  <si>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</si>
  <si>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</si>
  <si>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</si>
  <si>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</si>
  <si>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</si>
  <si>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</si>
  <si>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</si>
  <si>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</si>
  <si>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</si>
  <si>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</si>
  <si>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</si>
  <si>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</si>
  <si>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</si>
  <si>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</si>
  <si>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</si>
  <si>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</si>
  <si>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</si>
  <si>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</si>
  <si>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</si>
  <si>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</si>
  <si>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</si>
  <si>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</si>
  <si>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</si>
  <si>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</si>
  <si>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</si>
  <si>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</si>
  <si>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</si>
  <si>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</si>
  <si>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</si>
  <si>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</si>
  <si>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</si>
  <si>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</si>
  <si>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</si>
  <si>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</si>
  <si>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</si>
  <si>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</si>
  <si>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</si>
  <si>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</si>
  <si>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</si>
  <si>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</si>
  <si>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</si>
  <si>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</si>
  <si>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</si>
  <si>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</si>
  <si>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</si>
  <si>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</si>
  <si>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</si>
  <si>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</si>
  <si>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</si>
  <si>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</si>
  <si>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</si>
  <si>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</si>
  <si>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長崎県</t>
    <phoneticPr fontId="5"/>
  </si>
  <si>
    <t>市町村類型</t>
    <phoneticPr fontId="5"/>
  </si>
  <si>
    <t>Ⅲ－３</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</si>
  <si>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</si>
  <si>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</si>
  <si>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</si>
  <si>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</si>
  <si>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</si>
  <si>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</si>
  <si>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</si>
  <si>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</si>
  <si>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</si>
  <si>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</si>
  <si>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</si>
  <si>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</si>
  <si>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諫早市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</si>
  <si>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</si>
  <si>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</si>
  <si>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</si>
  <si>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</si>
  <si>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</si>
  <si>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</si>
  <si>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</si>
  <si>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</si>
  <si>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</si>
  <si>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</si>
  <si>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</si>
  <si>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</si>
  <si>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</si>
  <si>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</si>
  <si>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</si>
  <si>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</si>
  <si>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</si>
  <si>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</si>
  <si>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</si>
  <si>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</si>
  <si>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</si>
  <si>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</si>
  <si>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</si>
  <si>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</si>
  <si>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</si>
  <si>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-3.1</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</si>
  <si>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</si>
  <si>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</si>
  <si>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</si>
  <si>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</si>
  <si>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</si>
  <si>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</si>
  <si>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</si>
  <si>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</si>
  <si>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</si>
  <si>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</si>
  <si>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</si>
  <si>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</si>
  <si>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</si>
  <si>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</si>
  <si>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</si>
  <si>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</si>
  <si>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</si>
  <si>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</si>
  <si>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</si>
  <si>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</si>
  <si>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</si>
  <si>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</si>
  <si>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</si>
  <si>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</si>
  <si>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</si>
  <si>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</si>
  <si>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</si>
  <si>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</si>
  <si>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25"/>
  </si>
  <si>
    <t>うち日本人(％)</t>
    <phoneticPr fontId="5"/>
  </si>
  <si>
    <t>-0.5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</si>
  <si>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</si>
  <si>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</si>
  <si>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</si>
  <si>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</si>
  <si>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</si>
  <si>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</si>
  <si>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</si>
  <si>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</si>
  <si>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</si>
  <si>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</si>
  <si>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</si>
  <si>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</si>
  <si>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</si>
  <si>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</si>
  <si>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</si>
  <si>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</si>
  <si>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</si>
  <si>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</si>
  <si>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</si>
  <si>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</si>
  <si>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</si>
  <si>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</si>
  <si>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</si>
  <si>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</si>
  <si>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</si>
  <si>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</si>
  <si>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</si>
  <si>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</si>
  <si>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</si>
  <si>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</si>
  <si>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</si>
  <si>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</si>
  <si>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</si>
  <si>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</si>
  <si>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</si>
  <si>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</si>
  <si>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</si>
  <si>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</si>
  <si>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</si>
  <si>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</si>
  <si>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</si>
  <si>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</si>
  <si>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</si>
  <si>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</si>
  <si>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</si>
  <si>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</si>
  <si>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</si>
  <si>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</si>
  <si>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</si>
  <si>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</si>
  <si>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</si>
  <si>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</si>
  <si>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</si>
  <si>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</si>
  <si>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</si>
  <si>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</si>
  <si>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</si>
  <si>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</si>
  <si>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</si>
  <si>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</si>
  <si>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</si>
  <si>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長崎県諫早市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</si>
  <si>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</si>
  <si>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</si>
  <si>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</si>
  <si>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</si>
  <si>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</si>
  <si>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</si>
  <si>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</si>
  <si>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</si>
  <si>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</si>
  <si>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</si>
  <si>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</si>
  <si>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</si>
  <si>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</si>
  <si>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</si>
  <si>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</si>
  <si>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</si>
  <si>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</si>
  <si>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</si>
  <si>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</si>
  <si>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</si>
  <si>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</si>
  <si>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</si>
  <si>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</si>
  <si>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</si>
  <si>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</si>
  <si>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</si>
  <si>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</si>
  <si>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</si>
  <si>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</si>
  <si>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</si>
  <si>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</si>
  <si>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</si>
  <si>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</si>
  <si>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</si>
  <si>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</si>
  <si>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</si>
  <si>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</si>
  <si>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</si>
  <si>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</si>
  <si>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</si>
  <si>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</si>
  <si>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</si>
  <si>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</si>
  <si>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</si>
  <si>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</si>
  <si>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</si>
  <si>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</si>
  <si>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</si>
  <si>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</si>
  <si>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</si>
  <si>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</si>
  <si>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</si>
  <si>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</si>
  <si>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</si>
  <si>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</si>
  <si>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</si>
  <si>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</si>
  <si>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</si>
  <si>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</si>
  <si>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</si>
  <si>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</si>
  <si>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</si>
  <si>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</si>
  <si>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</si>
  <si>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</si>
  <si>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</si>
  <si>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</si>
  <si>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</si>
  <si>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</si>
  <si>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</si>
  <si>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</si>
  <si>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</si>
  <si>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</si>
  <si>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</si>
  <si>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</si>
  <si>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</si>
  <si>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</si>
  <si>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</si>
  <si>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</si>
  <si>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</si>
  <si>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</si>
  <si>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</si>
  <si>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</si>
  <si>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</si>
  <si>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</si>
  <si>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</si>
  <si>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</si>
  <si>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</si>
  <si>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</si>
  <si>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</si>
  <si>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</si>
  <si>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</si>
  <si>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</si>
  <si>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</si>
  <si>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</si>
  <si>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</si>
  <si>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</si>
  <si>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</si>
  <si>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</si>
  <si>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</si>
  <si>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</si>
  <si>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</si>
  <si>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</si>
  <si>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</si>
  <si>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</si>
  <si>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</si>
  <si>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</si>
  <si>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</si>
  <si>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</si>
  <si>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</si>
  <si>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</si>
  <si>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</si>
  <si>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</si>
  <si>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</si>
  <si>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</si>
  <si>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</si>
  <si>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</si>
  <si>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</si>
  <si>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</si>
  <si>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</si>
  <si>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</si>
  <si>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</si>
  <si>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</si>
  <si>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</si>
  <si>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駐車場整備</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</si>
  <si>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</si>
  <si>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</si>
  <si>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</si>
  <si>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</si>
  <si>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</si>
  <si>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</si>
  <si>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</si>
  <si>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</si>
  <si>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</si>
  <si>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</si>
  <si>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</si>
  <si>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</si>
  <si>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</si>
  <si>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</si>
  <si>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</si>
  <si>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</si>
  <si>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</si>
  <si>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</si>
  <si>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</si>
  <si>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</si>
  <si>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</si>
  <si>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</si>
  <si>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</si>
  <si>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</si>
  <si>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</si>
  <si>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</si>
  <si>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</si>
  <si>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</si>
  <si>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長崎県諫早市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</si>
  <si>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</si>
  <si>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</si>
  <si>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</si>
  <si>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</si>
  <si>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</si>
  <si>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</si>
  <si>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</si>
  <si>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</si>
  <si>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</si>
  <si>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</si>
  <si>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</si>
  <si>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</si>
  <si>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</si>
  <si>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</si>
  <si>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</si>
  <si>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</si>
  <si>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</si>
  <si>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</si>
  <si>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</si>
  <si>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</si>
  <si>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墓園事業特別会計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</si>
  <si>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</si>
  <si>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</si>
  <si>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</si>
  <si>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</si>
  <si>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</si>
  <si>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</si>
  <si>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</si>
  <si>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</si>
  <si>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</si>
  <si>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</si>
  <si>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</si>
  <si>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</si>
  <si>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</si>
  <si>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</si>
  <si>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</si>
  <si>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</si>
  <si>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駐車場事業特別会計</t>
    <phoneticPr fontId="5"/>
  </si>
  <si>
    <t>-</t>
    <phoneticPr fontId="5"/>
  </si>
  <si>
    <t>水道事業会計</t>
    <phoneticPr fontId="5"/>
  </si>
  <si>
    <t>法適用企業</t>
    <phoneticPr fontId="5"/>
  </si>
  <si>
    <t>工業用水道事業会計</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</si>
  <si>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</si>
  <si>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</si>
  <si>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</si>
  <si>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</si>
  <si>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</si>
  <si>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</si>
  <si>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</si>
  <si>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</si>
  <si>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</si>
  <si>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</si>
  <si>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</si>
  <si>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</si>
  <si>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</si>
  <si>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</si>
  <si>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</si>
  <si>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</si>
  <si>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</si>
  <si>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</si>
  <si>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</si>
  <si>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</si>
  <si>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</si>
  <si>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</si>
  <si>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</si>
  <si>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</si>
  <si>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</si>
  <si>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</si>
  <si>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</si>
  <si>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</si>
  <si>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</si>
  <si>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</si>
  <si>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</si>
  <si>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</si>
  <si>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</si>
  <si>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</si>
  <si>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</si>
  <si>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</si>
  <si>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</si>
  <si>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</si>
  <si>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</si>
  <si>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</si>
  <si>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</si>
  <si>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</si>
  <si>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</si>
  <si>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</si>
  <si>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</si>
  <si>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</si>
  <si>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t>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</si>
  <si>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</si>
  <si>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</si>
  <si>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</si>
  <si>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</si>
  <si>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</si>
  <si>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</si>
  <si>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</si>
  <si>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</si>
  <si>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</si>
  <si>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</si>
  <si>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</si>
  <si>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</si>
  <si>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</si>
  <si>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</si>
  <si>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介護保険事業特別会計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</si>
  <si>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</si>
  <si>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</si>
  <si>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</si>
  <si>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</si>
  <si>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</si>
  <si>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</si>
  <si>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</si>
  <si>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</si>
  <si>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</si>
  <si>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</si>
  <si>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</si>
  <si>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</si>
  <si>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</si>
  <si>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</si>
  <si>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</si>
  <si>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</si>
  <si>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</si>
  <si>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</si>
  <si>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</si>
  <si>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</si>
  <si>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</si>
  <si>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</si>
  <si>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</si>
  <si>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</si>
  <si>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</si>
  <si>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</si>
  <si>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</si>
  <si>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</si>
  <si>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</si>
  <si>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</si>
  <si>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</si>
  <si>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</si>
  <si>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</si>
  <si>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</si>
  <si>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</si>
  <si>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</si>
  <si>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</si>
  <si>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</si>
  <si>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</si>
  <si>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</si>
  <si>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</si>
  <si>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</si>
  <si>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</si>
  <si>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</si>
  <si>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</si>
  <si>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</si>
  <si>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</si>
  <si>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</si>
  <si>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</si>
  <si>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</si>
  <si>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</si>
  <si>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</si>
  <si>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</si>
  <si>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</si>
  <si>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</si>
  <si>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</si>
  <si>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</si>
  <si>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</si>
  <si>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</si>
  <si>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</si>
  <si>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</si>
  <si>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</si>
  <si>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</si>
  <si>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</si>
  <si>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</si>
  <si>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</si>
  <si>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</si>
  <si>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</si>
  <si>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</si>
  <si>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</si>
  <si>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</si>
  <si>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</si>
  <si>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</si>
  <si>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</si>
  <si>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</si>
  <si>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</si>
  <si>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</si>
  <si>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</si>
  <si>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</si>
  <si>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</si>
  <si>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</si>
  <si>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</si>
  <si>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</si>
  <si>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</si>
  <si>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</si>
  <si>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</si>
  <si>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水道事業会計</t>
  </si>
  <si>
    <t>下水道事業会計</t>
  </si>
  <si>
    <t>介護保険事業特別会計</t>
  </si>
  <si>
    <t>一般会計</t>
  </si>
  <si>
    <t>工業用水道事業会計</t>
  </si>
  <si>
    <t>後期高齢者医療特別会計</t>
  </si>
  <si>
    <t>国民健康保険事業特別会計</t>
  </si>
  <si>
    <t>墓園事業特別会計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</si>
  <si>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</si>
  <si>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</si>
  <si>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</si>
  <si>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</si>
  <si>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</si>
  <si>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</si>
  <si>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</si>
  <si>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</si>
  <si>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</si>
  <si>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県央地域広域市町村圏組合一般会計</t>
    <rPh sb="0" eb="2">
      <t>ケンオウ</t>
    </rPh>
    <rPh sb="2" eb="4">
      <t>チイキ</t>
    </rPh>
    <rPh sb="4" eb="6">
      <t>コウイキ</t>
    </rPh>
    <rPh sb="6" eb="9">
      <t>シチョウソン</t>
    </rPh>
    <rPh sb="9" eb="10">
      <t>ケン</t>
    </rPh>
    <rPh sb="10" eb="12">
      <t>クミアイ</t>
    </rPh>
    <rPh sb="12" eb="14">
      <t>イッパン</t>
    </rPh>
    <rPh sb="14" eb="16">
      <t>カイケイ</t>
    </rPh>
    <phoneticPr fontId="2"/>
  </si>
  <si>
    <t>県央県南広域環境組合一般会計</t>
    <rPh sb="0" eb="10">
      <t>ケンオウケンナンコウイキカンキョウクミアイ</t>
    </rPh>
    <rPh sb="10" eb="12">
      <t>イッパン</t>
    </rPh>
    <rPh sb="12" eb="14">
      <t>カイケイ</t>
    </rPh>
    <phoneticPr fontId="2"/>
  </si>
  <si>
    <t>長崎県後期高齢者医療広域連合普通会計</t>
    <rPh sb="0" eb="3">
      <t>ナガサキケン</t>
    </rPh>
    <rPh sb="3" eb="5">
      <t>コウキ</t>
    </rPh>
    <rPh sb="5" eb="8">
      <t>コウレイシャ</t>
    </rPh>
    <rPh sb="8" eb="10">
      <t>イリョウ</t>
    </rPh>
    <rPh sb="10" eb="12">
      <t>コウイキ</t>
    </rPh>
    <rPh sb="12" eb="14">
      <t>レンゴウ</t>
    </rPh>
    <rPh sb="14" eb="16">
      <t>フツウ</t>
    </rPh>
    <rPh sb="16" eb="18">
      <t>カイケイ</t>
    </rPh>
    <phoneticPr fontId="2"/>
  </si>
  <si>
    <t>長崎県後期高齢者医療広域連合後期高齢者医療事業会計</t>
    <rPh sb="0" eb="3">
      <t>ナガサキケン</t>
    </rPh>
    <rPh sb="3" eb="5">
      <t>コウキ</t>
    </rPh>
    <rPh sb="5" eb="8">
      <t>コウレイシャ</t>
    </rPh>
    <rPh sb="8" eb="10">
      <t>イリョウ</t>
    </rPh>
    <rPh sb="10" eb="12">
      <t>コウイキ</t>
    </rPh>
    <rPh sb="12" eb="14">
      <t>レンゴウ</t>
    </rPh>
    <rPh sb="14" eb="16">
      <t>コウキ</t>
    </rPh>
    <rPh sb="16" eb="19">
      <t>コウレイシャ</t>
    </rPh>
    <rPh sb="19" eb="21">
      <t>イリョウ</t>
    </rPh>
    <rPh sb="21" eb="23">
      <t>ジギョウ</t>
    </rPh>
    <rPh sb="23" eb="25">
      <t>カイケイ</t>
    </rPh>
    <phoneticPr fontId="2"/>
  </si>
  <si>
    <t>長崎県市町村総合事務組合一般会計</t>
    <rPh sb="0" eb="3">
      <t>ナガサキケン</t>
    </rPh>
    <rPh sb="3" eb="6">
      <t>シチョウソン</t>
    </rPh>
    <rPh sb="6" eb="8">
      <t>ソウゴウ</t>
    </rPh>
    <rPh sb="8" eb="10">
      <t>ジム</t>
    </rPh>
    <rPh sb="10" eb="12">
      <t>クミアイ</t>
    </rPh>
    <rPh sb="12" eb="14">
      <t>イッパン</t>
    </rPh>
    <rPh sb="14" eb="16">
      <t>カイケイ</t>
    </rPh>
    <phoneticPr fontId="2"/>
  </si>
  <si>
    <t>諫早市施設管理公社</t>
    <rPh sb="0" eb="3">
      <t>イサハヤシ</t>
    </rPh>
    <rPh sb="3" eb="5">
      <t>シセツ</t>
    </rPh>
    <rPh sb="5" eb="7">
      <t>カンリ</t>
    </rPh>
    <rPh sb="7" eb="9">
      <t>コウシャ</t>
    </rPh>
    <phoneticPr fontId="2"/>
  </si>
  <si>
    <t>株式会社県央企画</t>
    <rPh sb="0" eb="4">
      <t>カブシキガイシャ</t>
    </rPh>
    <rPh sb="4" eb="6">
      <t>ケンオウ</t>
    </rPh>
    <rPh sb="6" eb="8">
      <t>キカク</t>
    </rPh>
    <phoneticPr fontId="2"/>
  </si>
  <si>
    <t>諫早市土地開発公社</t>
    <rPh sb="0" eb="3">
      <t>イサハヤシ</t>
    </rPh>
    <rPh sb="3" eb="5">
      <t>トチ</t>
    </rPh>
    <rPh sb="5" eb="7">
      <t>カイハツ</t>
    </rPh>
    <rPh sb="7" eb="9">
      <t>コウシャ</t>
    </rPh>
    <phoneticPr fontId="2"/>
  </si>
  <si>
    <t>諫早市小長井振興公社</t>
    <rPh sb="0" eb="3">
      <t>イサハヤシ</t>
    </rPh>
    <rPh sb="3" eb="6">
      <t>コナガイ</t>
    </rPh>
    <rPh sb="6" eb="8">
      <t>シンコウ</t>
    </rPh>
    <rPh sb="8" eb="10">
      <t>コウシャ</t>
    </rPh>
    <phoneticPr fontId="2"/>
  </si>
  <si>
    <t>諫早市地域づくり基金</t>
    <rPh sb="0" eb="3">
      <t>イサハヤシ</t>
    </rPh>
    <rPh sb="3" eb="5">
      <t>チイキ</t>
    </rPh>
    <rPh sb="8" eb="10">
      <t>キキン</t>
    </rPh>
    <phoneticPr fontId="5"/>
  </si>
  <si>
    <t>諫早市都市整備事業基金</t>
    <rPh sb="0" eb="3">
      <t>イサハヤシ</t>
    </rPh>
    <rPh sb="3" eb="5">
      <t>トシ</t>
    </rPh>
    <rPh sb="5" eb="7">
      <t>セイビ</t>
    </rPh>
    <rPh sb="7" eb="9">
      <t>ジギョウ</t>
    </rPh>
    <rPh sb="9" eb="11">
      <t>キキン</t>
    </rPh>
    <phoneticPr fontId="5"/>
  </si>
  <si>
    <t>諫早市退職手当基金</t>
    <rPh sb="0" eb="3">
      <t>イサハヤシ</t>
    </rPh>
    <rPh sb="3" eb="5">
      <t>タイショク</t>
    </rPh>
    <rPh sb="5" eb="7">
      <t>テアテ</t>
    </rPh>
    <rPh sb="7" eb="9">
      <t>キキン</t>
    </rPh>
    <phoneticPr fontId="5"/>
  </si>
  <si>
    <t>諫早市地域福祉基金</t>
    <rPh sb="0" eb="3">
      <t>イサハヤシ</t>
    </rPh>
    <rPh sb="3" eb="5">
      <t>チイキ</t>
    </rPh>
    <rPh sb="5" eb="7">
      <t>フクシ</t>
    </rPh>
    <rPh sb="7" eb="9">
      <t>キキン</t>
    </rPh>
    <phoneticPr fontId="5"/>
  </si>
  <si>
    <t>諫早市産業活性化基金</t>
    <rPh sb="0" eb="3">
      <t>イサハヤシ</t>
    </rPh>
    <rPh sb="3" eb="5">
      <t>サンギョウ</t>
    </rPh>
    <rPh sb="5" eb="8">
      <t>カッセイカ</t>
    </rPh>
    <rPh sb="8" eb="10">
      <t>キキン</t>
    </rPh>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</si>
  <si>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</si>
  <si>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</si>
  <si>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</si>
  <si>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将来負担比率は生じていないが、有形固定資産減価償却率は類似団体内平均値とほぼ同程度であるものの60％を超えており、また年々上昇していることから、資産の償却（老朽化）が進んでいる状況である。
　今後は、老朽化が進む施設については、諫早市公共施設等総合管理計画や各個別施設計画を基に、更新や維持補修等の適切な施設管理に取り組んでいく必要がある。</t>
    <rPh sb="1" eb="7">
      <t>ショウライフタンヒリツ</t>
    </rPh>
    <rPh sb="8" eb="9">
      <t>ショウ</t>
    </rPh>
    <rPh sb="16" eb="27">
      <t>ユウケイコテイシサンゲンカショウキャクリツ</t>
    </rPh>
    <rPh sb="28" eb="33">
      <t>ルイジダンタイナイ</t>
    </rPh>
    <rPh sb="33" eb="36">
      <t>ヘイキンチ</t>
    </rPh>
    <rPh sb="39" eb="42">
      <t>ドウテイド</t>
    </rPh>
    <rPh sb="52" eb="53">
      <t>コ</t>
    </rPh>
    <rPh sb="60" eb="62">
      <t>ネンネン</t>
    </rPh>
    <rPh sb="62" eb="64">
      <t>ジョウショウ</t>
    </rPh>
    <rPh sb="73" eb="75">
      <t>シサン</t>
    </rPh>
    <rPh sb="76" eb="78">
      <t>ショウキャク</t>
    </rPh>
    <rPh sb="79" eb="82">
      <t>ロウキュウカ</t>
    </rPh>
    <rPh sb="84" eb="85">
      <t>スス</t>
    </rPh>
    <rPh sb="89" eb="91">
      <t>ジョウキョウ</t>
    </rPh>
    <rPh sb="97" eb="99">
      <t>コンゴ</t>
    </rPh>
    <rPh sb="101" eb="104">
      <t>ロウキュウカ</t>
    </rPh>
    <rPh sb="105" eb="106">
      <t>スス</t>
    </rPh>
    <rPh sb="107" eb="109">
      <t>シセツ</t>
    </rPh>
    <rPh sb="115" eb="118">
      <t>イサハヤシ</t>
    </rPh>
    <rPh sb="118" eb="129">
      <t>コウキョウシセツトウソウゴウカンリケイカク</t>
    </rPh>
    <rPh sb="130" eb="131">
      <t>カク</t>
    </rPh>
    <rPh sb="131" eb="137">
      <t>コベツシセツケイカク</t>
    </rPh>
    <rPh sb="138" eb="139">
      <t>モト</t>
    </rPh>
    <rPh sb="141" eb="143">
      <t>コウシン</t>
    </rPh>
    <rPh sb="144" eb="149">
      <t>イジホシュウトウ</t>
    </rPh>
    <rPh sb="150" eb="152">
      <t>テキセツ</t>
    </rPh>
    <rPh sb="153" eb="157">
      <t>シセツカンリ</t>
    </rPh>
    <rPh sb="158" eb="159">
      <t>ト</t>
    </rPh>
    <rPh sb="160" eb="161">
      <t>ク</t>
    </rPh>
    <rPh sb="165" eb="167">
      <t>ヒツヨウ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</si>
  <si>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</si>
  <si>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</si>
  <si>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</si>
  <si>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</si>
  <si>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</si>
  <si>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</si>
  <si>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将来負担比率は生じておらず、また、実質公債費比率については、類似団体内平均値を上回っているものの、同程度を推移しているところである。
　今後も引き続き計画的な繰上償還の実施などによる市債残高の縮減を図るなど、健全財政の維持に努めていく必要がある。</t>
    <rPh sb="105" eb="109">
      <t>ケンゼンザイセイ</t>
    </rPh>
    <rPh sb="110" eb="112">
      <t>イジ</t>
    </rPh>
    <rPh sb="113" eb="114">
      <t>ツト</t>
    </rPh>
    <rPh sb="118" eb="120">
      <t>ヒツヨウ</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</si>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</sst>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xf numFmtId="180" fontId="1" fillId="0" borderId="0" xfId="16" applyNumberFormat="1" applyFont="1">
      <alignment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FABAF696-46EE-4F32-8AB8-4B7A8B5DBC9A}"/>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40879</c:v>
                </c:pt>
                <c:pt idx="1">
                  <c:v>42651</c:v>
                </c:pt>
                <c:pt idx="2">
                  <c:v>43226</c:v>
                </c:pt>
                <c:pt idx="3">
                  <c:v>42836</c:v>
                </c:pt>
                <c:pt idx="4">
                  <c:v>44161</c:v>
                </c:pt>
              </c:numCache>
            </c:numRef>
          </c:val>
          <c:smooth val="0"/>
          <c:extLst>
            <c:ext xmlns:c16="http://schemas.microsoft.com/office/drawing/2014/chart" uri="{C3380CC4-5D6E-409C-BE32-E72D297353CC}">
              <c16:uniqueId val="{00000000-1694-4F5E-86A4-478E945D715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74339</c:v>
                </c:pt>
                <c:pt idx="1">
                  <c:v>100551</c:v>
                </c:pt>
                <c:pt idx="2">
                  <c:v>74159</c:v>
                </c:pt>
                <c:pt idx="3">
                  <c:v>71735</c:v>
                </c:pt>
                <c:pt idx="4">
                  <c:v>70109</c:v>
                </c:pt>
              </c:numCache>
            </c:numRef>
          </c:val>
          <c:smooth val="0"/>
          <c:extLst>
            <c:ext xmlns:c16="http://schemas.microsoft.com/office/drawing/2014/chart" uri="{C3380CC4-5D6E-409C-BE32-E72D297353CC}">
              <c16:uniqueId val="{00000001-1694-4F5E-86A4-478E945D715F}"/>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2.5499999999999998</c:v>
                </c:pt>
                <c:pt idx="1">
                  <c:v>2.92</c:v>
                </c:pt>
                <c:pt idx="2">
                  <c:v>2.27</c:v>
                </c:pt>
                <c:pt idx="3">
                  <c:v>2.34</c:v>
                </c:pt>
                <c:pt idx="4">
                  <c:v>2.92</c:v>
                </c:pt>
              </c:numCache>
            </c:numRef>
          </c:val>
          <c:extLst>
            <c:ext xmlns:c16="http://schemas.microsoft.com/office/drawing/2014/chart" uri="{C3380CC4-5D6E-409C-BE32-E72D297353CC}">
              <c16:uniqueId val="{00000000-DBDA-4E34-8075-D1CEE95B8D1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6.9</c:v>
                </c:pt>
                <c:pt idx="1">
                  <c:v>7.76</c:v>
                </c:pt>
                <c:pt idx="2">
                  <c:v>10.85</c:v>
                </c:pt>
                <c:pt idx="3">
                  <c:v>13.45</c:v>
                </c:pt>
                <c:pt idx="4">
                  <c:v>12.8</c:v>
                </c:pt>
              </c:numCache>
            </c:numRef>
          </c:val>
          <c:extLst>
            <c:ext xmlns:c16="http://schemas.microsoft.com/office/drawing/2014/chart" uri="{C3380CC4-5D6E-409C-BE32-E72D297353CC}">
              <c16:uniqueId val="{00000001-DBDA-4E34-8075-D1CEE95B8D1E}"/>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2.09</c:v>
                </c:pt>
                <c:pt idx="1">
                  <c:v>5.38</c:v>
                </c:pt>
                <c:pt idx="2">
                  <c:v>2.68</c:v>
                </c:pt>
                <c:pt idx="3">
                  <c:v>2.83</c:v>
                </c:pt>
                <c:pt idx="4">
                  <c:v>1.67</c:v>
                </c:pt>
              </c:numCache>
            </c:numRef>
          </c:val>
          <c:smooth val="0"/>
          <c:extLst>
            <c:ext xmlns:c16="http://schemas.microsoft.com/office/drawing/2014/chart" uri="{C3380CC4-5D6E-409C-BE32-E72D297353CC}">
              <c16:uniqueId val="{00000002-DBDA-4E34-8075-D1CEE95B8D1E}"/>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DC53-4D32-855D-7AA93C65812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C53-4D32-855D-7AA93C658123}"/>
            </c:ext>
          </c:extLst>
        </c:ser>
        <c:ser>
          <c:idx val="2"/>
          <c:order val="2"/>
          <c:tx>
            <c:strRef>
              <c:f>データシート!$A$29</c:f>
              <c:strCache>
                <c:ptCount val="1"/>
                <c:pt idx="0">
                  <c:v>墓園事業特別会計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0.44</c:v>
                </c:pt>
                <c:pt idx="2">
                  <c:v>#N/A</c:v>
                </c:pt>
                <c:pt idx="3">
                  <c:v>0.48</c:v>
                </c:pt>
                <c:pt idx="4">
                  <c:v>#N/A</c:v>
                </c:pt>
                <c:pt idx="5">
                  <c:v>7.0000000000000007E-2</c:v>
                </c:pt>
                <c:pt idx="6">
                  <c:v>#N/A</c:v>
                </c:pt>
                <c:pt idx="7">
                  <c:v>0.1</c:v>
                </c:pt>
                <c:pt idx="8">
                  <c:v>#N/A</c:v>
                </c:pt>
                <c:pt idx="9">
                  <c:v>0.12</c:v>
                </c:pt>
              </c:numCache>
            </c:numRef>
          </c:val>
          <c:extLst>
            <c:ext xmlns:c16="http://schemas.microsoft.com/office/drawing/2014/chart" uri="{C3380CC4-5D6E-409C-BE32-E72D297353CC}">
              <c16:uniqueId val="{00000002-DC53-4D32-855D-7AA93C658123}"/>
            </c:ext>
          </c:extLst>
        </c:ser>
        <c:ser>
          <c:idx val="3"/>
          <c:order val="3"/>
          <c:tx>
            <c:strRef>
              <c:f>データシート!$A$30</c:f>
              <c:strCache>
                <c:ptCount val="1"/>
                <c:pt idx="0">
                  <c:v>国民健康保険事業特別会計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0.18</c:v>
                </c:pt>
                <c:pt idx="2">
                  <c:v>#N/A</c:v>
                </c:pt>
                <c:pt idx="3">
                  <c:v>0.83</c:v>
                </c:pt>
                <c:pt idx="4">
                  <c:v>#N/A</c:v>
                </c:pt>
                <c:pt idx="5">
                  <c:v>7.0000000000000007E-2</c:v>
                </c:pt>
                <c:pt idx="6">
                  <c:v>#N/A</c:v>
                </c:pt>
                <c:pt idx="7">
                  <c:v>0.15</c:v>
                </c:pt>
                <c:pt idx="8">
                  <c:v>#N/A</c:v>
                </c:pt>
                <c:pt idx="9">
                  <c:v>0.22</c:v>
                </c:pt>
              </c:numCache>
            </c:numRef>
          </c:val>
          <c:extLst>
            <c:ext xmlns:c16="http://schemas.microsoft.com/office/drawing/2014/chart" uri="{C3380CC4-5D6E-409C-BE32-E72D297353CC}">
              <c16:uniqueId val="{00000003-DC53-4D32-855D-7AA93C658123}"/>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0.09</c:v>
                </c:pt>
                <c:pt idx="2">
                  <c:v>#N/A</c:v>
                </c:pt>
                <c:pt idx="3">
                  <c:v>0.09</c:v>
                </c:pt>
                <c:pt idx="4">
                  <c:v>#N/A</c:v>
                </c:pt>
                <c:pt idx="5">
                  <c:v>0.11</c:v>
                </c:pt>
                <c:pt idx="6">
                  <c:v>#N/A</c:v>
                </c:pt>
                <c:pt idx="7">
                  <c:v>0.23</c:v>
                </c:pt>
                <c:pt idx="8">
                  <c:v>#N/A</c:v>
                </c:pt>
                <c:pt idx="9">
                  <c:v>0.25</c:v>
                </c:pt>
              </c:numCache>
            </c:numRef>
          </c:val>
          <c:extLst>
            <c:ext xmlns:c16="http://schemas.microsoft.com/office/drawing/2014/chart" uri="{C3380CC4-5D6E-409C-BE32-E72D297353CC}">
              <c16:uniqueId val="{00000004-DC53-4D32-855D-7AA93C658123}"/>
            </c:ext>
          </c:extLst>
        </c:ser>
        <c:ser>
          <c:idx val="5"/>
          <c:order val="5"/>
          <c:tx>
            <c:strRef>
              <c:f>データシート!$A$32</c:f>
              <c:strCache>
                <c:ptCount val="1"/>
                <c:pt idx="0">
                  <c:v>工業用水道事業会計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1.77</c:v>
                </c:pt>
                <c:pt idx="2">
                  <c:v>#N/A</c:v>
                </c:pt>
                <c:pt idx="3">
                  <c:v>1.66</c:v>
                </c:pt>
                <c:pt idx="4">
                  <c:v>#N/A</c:v>
                </c:pt>
                <c:pt idx="5">
                  <c:v>1.56</c:v>
                </c:pt>
                <c:pt idx="6">
                  <c:v>#N/A</c:v>
                </c:pt>
                <c:pt idx="7">
                  <c:v>1.46</c:v>
                </c:pt>
                <c:pt idx="8">
                  <c:v>#N/A</c:v>
                </c:pt>
                <c:pt idx="9">
                  <c:v>1.4</c:v>
                </c:pt>
              </c:numCache>
            </c:numRef>
          </c:val>
          <c:extLst>
            <c:ext xmlns:c16="http://schemas.microsoft.com/office/drawing/2014/chart" uri="{C3380CC4-5D6E-409C-BE32-E72D297353CC}">
              <c16:uniqueId val="{00000005-DC53-4D32-855D-7AA93C658123}"/>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2.1</c:v>
                </c:pt>
                <c:pt idx="2">
                  <c:v>#N/A</c:v>
                </c:pt>
                <c:pt idx="3">
                  <c:v>2.42</c:v>
                </c:pt>
                <c:pt idx="4">
                  <c:v>#N/A</c:v>
                </c:pt>
                <c:pt idx="5">
                  <c:v>2.2000000000000002</c:v>
                </c:pt>
                <c:pt idx="6">
                  <c:v>#N/A</c:v>
                </c:pt>
                <c:pt idx="7">
                  <c:v>2.2400000000000002</c:v>
                </c:pt>
                <c:pt idx="8">
                  <c:v>#N/A</c:v>
                </c:pt>
                <c:pt idx="9">
                  <c:v>2.79</c:v>
                </c:pt>
              </c:numCache>
            </c:numRef>
          </c:val>
          <c:extLst>
            <c:ext xmlns:c16="http://schemas.microsoft.com/office/drawing/2014/chart" uri="{C3380CC4-5D6E-409C-BE32-E72D297353CC}">
              <c16:uniqueId val="{00000006-DC53-4D32-855D-7AA93C658123}"/>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1.38</c:v>
                </c:pt>
                <c:pt idx="2">
                  <c:v>#N/A</c:v>
                </c:pt>
                <c:pt idx="3">
                  <c:v>1.71</c:v>
                </c:pt>
                <c:pt idx="4">
                  <c:v>#N/A</c:v>
                </c:pt>
                <c:pt idx="5">
                  <c:v>2.29</c:v>
                </c:pt>
                <c:pt idx="6">
                  <c:v>#N/A</c:v>
                </c:pt>
                <c:pt idx="7">
                  <c:v>2.98</c:v>
                </c:pt>
                <c:pt idx="8">
                  <c:v>#N/A</c:v>
                </c:pt>
                <c:pt idx="9">
                  <c:v>3.86</c:v>
                </c:pt>
              </c:numCache>
            </c:numRef>
          </c:val>
          <c:extLst>
            <c:ext xmlns:c16="http://schemas.microsoft.com/office/drawing/2014/chart" uri="{C3380CC4-5D6E-409C-BE32-E72D297353CC}">
              <c16:uniqueId val="{00000007-DC53-4D32-855D-7AA93C658123}"/>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4.12</c:v>
                </c:pt>
                <c:pt idx="2">
                  <c:v>#N/A</c:v>
                </c:pt>
                <c:pt idx="3">
                  <c:v>4.03</c:v>
                </c:pt>
                <c:pt idx="4">
                  <c:v>#N/A</c:v>
                </c:pt>
                <c:pt idx="5">
                  <c:v>4.41</c:v>
                </c:pt>
                <c:pt idx="6">
                  <c:v>#N/A</c:v>
                </c:pt>
                <c:pt idx="7">
                  <c:v>4.76</c:v>
                </c:pt>
                <c:pt idx="8">
                  <c:v>#N/A</c:v>
                </c:pt>
                <c:pt idx="9">
                  <c:v>4.25</c:v>
                </c:pt>
              </c:numCache>
            </c:numRef>
          </c:val>
          <c:extLst>
            <c:ext xmlns:c16="http://schemas.microsoft.com/office/drawing/2014/chart" uri="{C3380CC4-5D6E-409C-BE32-E72D297353CC}">
              <c16:uniqueId val="{00000008-DC53-4D32-855D-7AA93C658123}"/>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11.81</c:v>
                </c:pt>
                <c:pt idx="2">
                  <c:v>#N/A</c:v>
                </c:pt>
                <c:pt idx="3">
                  <c:v>13.45</c:v>
                </c:pt>
                <c:pt idx="4">
                  <c:v>#N/A</c:v>
                </c:pt>
                <c:pt idx="5">
                  <c:v>15.34</c:v>
                </c:pt>
                <c:pt idx="6">
                  <c:v>#N/A</c:v>
                </c:pt>
                <c:pt idx="7">
                  <c:v>17.21</c:v>
                </c:pt>
                <c:pt idx="8">
                  <c:v>#N/A</c:v>
                </c:pt>
                <c:pt idx="9">
                  <c:v>17.170000000000002</c:v>
                </c:pt>
              </c:numCache>
            </c:numRef>
          </c:val>
          <c:extLst>
            <c:ext xmlns:c16="http://schemas.microsoft.com/office/drawing/2014/chart" uri="{C3380CC4-5D6E-409C-BE32-E72D297353CC}">
              <c16:uniqueId val="{00000009-DC53-4D32-855D-7AA93C658123}"/>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9072</c:v>
                </c:pt>
                <c:pt idx="5">
                  <c:v>9059</c:v>
                </c:pt>
                <c:pt idx="8">
                  <c:v>8449</c:v>
                </c:pt>
                <c:pt idx="11">
                  <c:v>8141</c:v>
                </c:pt>
                <c:pt idx="14">
                  <c:v>7360</c:v>
                </c:pt>
              </c:numCache>
            </c:numRef>
          </c:val>
          <c:extLst>
            <c:ext xmlns:c16="http://schemas.microsoft.com/office/drawing/2014/chart" uri="{C3380CC4-5D6E-409C-BE32-E72D297353CC}">
              <c16:uniqueId val="{00000000-97AC-4449-8811-33E23649EA3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1</c:v>
                </c:pt>
                <c:pt idx="3">
                  <c:v>1</c:v>
                </c:pt>
                <c:pt idx="6">
                  <c:v>1</c:v>
                </c:pt>
                <c:pt idx="9">
                  <c:v>2</c:v>
                </c:pt>
                <c:pt idx="12">
                  <c:v>0</c:v>
                </c:pt>
              </c:numCache>
            </c:numRef>
          </c:val>
          <c:extLst>
            <c:ext xmlns:c16="http://schemas.microsoft.com/office/drawing/2014/chart" uri="{C3380CC4-5D6E-409C-BE32-E72D297353CC}">
              <c16:uniqueId val="{00000001-97AC-4449-8811-33E23649EA3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24</c:v>
                </c:pt>
                <c:pt idx="3">
                  <c:v>20</c:v>
                </c:pt>
                <c:pt idx="6">
                  <c:v>21</c:v>
                </c:pt>
                <c:pt idx="9">
                  <c:v>17</c:v>
                </c:pt>
                <c:pt idx="12">
                  <c:v>5</c:v>
                </c:pt>
              </c:numCache>
            </c:numRef>
          </c:val>
          <c:extLst>
            <c:ext xmlns:c16="http://schemas.microsoft.com/office/drawing/2014/chart" uri="{C3380CC4-5D6E-409C-BE32-E72D297353CC}">
              <c16:uniqueId val="{00000002-97AC-4449-8811-33E23649EA3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718</c:v>
                </c:pt>
                <c:pt idx="3">
                  <c:v>703</c:v>
                </c:pt>
                <c:pt idx="6">
                  <c:v>707</c:v>
                </c:pt>
                <c:pt idx="9">
                  <c:v>410</c:v>
                </c:pt>
                <c:pt idx="12">
                  <c:v>240</c:v>
                </c:pt>
              </c:numCache>
            </c:numRef>
          </c:val>
          <c:extLst>
            <c:ext xmlns:c16="http://schemas.microsoft.com/office/drawing/2014/chart" uri="{C3380CC4-5D6E-409C-BE32-E72D297353CC}">
              <c16:uniqueId val="{00000003-97AC-4449-8811-33E23649EA3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1835</c:v>
                </c:pt>
                <c:pt idx="3">
                  <c:v>1863</c:v>
                </c:pt>
                <c:pt idx="6">
                  <c:v>1847</c:v>
                </c:pt>
                <c:pt idx="9">
                  <c:v>1757</c:v>
                </c:pt>
                <c:pt idx="12">
                  <c:v>1758</c:v>
                </c:pt>
              </c:numCache>
            </c:numRef>
          </c:val>
          <c:extLst>
            <c:ext xmlns:c16="http://schemas.microsoft.com/office/drawing/2014/chart" uri="{C3380CC4-5D6E-409C-BE32-E72D297353CC}">
              <c16:uniqueId val="{00000004-97AC-4449-8811-33E23649EA3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7AC-4449-8811-33E23649EA3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7AC-4449-8811-33E23649EA3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8580</c:v>
                </c:pt>
                <c:pt idx="3">
                  <c:v>8526</c:v>
                </c:pt>
                <c:pt idx="6">
                  <c:v>8108</c:v>
                </c:pt>
                <c:pt idx="9">
                  <c:v>7559</c:v>
                </c:pt>
                <c:pt idx="12">
                  <c:v>7145</c:v>
                </c:pt>
              </c:numCache>
            </c:numRef>
          </c:val>
          <c:extLst>
            <c:ext xmlns:c16="http://schemas.microsoft.com/office/drawing/2014/chart" uri="{C3380CC4-5D6E-409C-BE32-E72D297353CC}">
              <c16:uniqueId val="{00000007-97AC-4449-8811-33E23649EA39}"/>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2086</c:v>
                </c:pt>
                <c:pt idx="2">
                  <c:v>#N/A</c:v>
                </c:pt>
                <c:pt idx="3">
                  <c:v>#N/A</c:v>
                </c:pt>
                <c:pt idx="4">
                  <c:v>2054</c:v>
                </c:pt>
                <c:pt idx="5">
                  <c:v>#N/A</c:v>
                </c:pt>
                <c:pt idx="6">
                  <c:v>#N/A</c:v>
                </c:pt>
                <c:pt idx="7">
                  <c:v>2235</c:v>
                </c:pt>
                <c:pt idx="8">
                  <c:v>#N/A</c:v>
                </c:pt>
                <c:pt idx="9">
                  <c:v>#N/A</c:v>
                </c:pt>
                <c:pt idx="10">
                  <c:v>1604</c:v>
                </c:pt>
                <c:pt idx="11">
                  <c:v>#N/A</c:v>
                </c:pt>
                <c:pt idx="12">
                  <c:v>#N/A</c:v>
                </c:pt>
                <c:pt idx="13">
                  <c:v>1788</c:v>
                </c:pt>
                <c:pt idx="14">
                  <c:v>#N/A</c:v>
                </c:pt>
              </c:numCache>
            </c:numRef>
          </c:val>
          <c:smooth val="0"/>
          <c:extLst>
            <c:ext xmlns:c16="http://schemas.microsoft.com/office/drawing/2014/chart" uri="{C3380CC4-5D6E-409C-BE32-E72D297353CC}">
              <c16:uniqueId val="{00000008-97AC-4449-8811-33E23649EA39}"/>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67825</c:v>
                </c:pt>
                <c:pt idx="5">
                  <c:v>65007</c:v>
                </c:pt>
                <c:pt idx="8">
                  <c:v>62696</c:v>
                </c:pt>
                <c:pt idx="11">
                  <c:v>59396</c:v>
                </c:pt>
                <c:pt idx="14">
                  <c:v>57242</c:v>
                </c:pt>
              </c:numCache>
            </c:numRef>
          </c:val>
          <c:extLst>
            <c:ext xmlns:c16="http://schemas.microsoft.com/office/drawing/2014/chart" uri="{C3380CC4-5D6E-409C-BE32-E72D297353CC}">
              <c16:uniqueId val="{00000000-1B95-481C-AB85-E98F79C2C1E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10147</c:v>
                </c:pt>
                <c:pt idx="5">
                  <c:v>9675</c:v>
                </c:pt>
                <c:pt idx="8">
                  <c:v>9106</c:v>
                </c:pt>
                <c:pt idx="11">
                  <c:v>9146</c:v>
                </c:pt>
                <c:pt idx="14">
                  <c:v>9491</c:v>
                </c:pt>
              </c:numCache>
            </c:numRef>
          </c:val>
          <c:extLst>
            <c:ext xmlns:c16="http://schemas.microsoft.com/office/drawing/2014/chart" uri="{C3380CC4-5D6E-409C-BE32-E72D297353CC}">
              <c16:uniqueId val="{00000001-1B95-481C-AB85-E98F79C2C1E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21663</c:v>
                </c:pt>
                <c:pt idx="5">
                  <c:v>20605</c:v>
                </c:pt>
                <c:pt idx="8">
                  <c:v>21265</c:v>
                </c:pt>
                <c:pt idx="11">
                  <c:v>21195</c:v>
                </c:pt>
                <c:pt idx="14">
                  <c:v>20126</c:v>
                </c:pt>
              </c:numCache>
            </c:numRef>
          </c:val>
          <c:extLst>
            <c:ext xmlns:c16="http://schemas.microsoft.com/office/drawing/2014/chart" uri="{C3380CC4-5D6E-409C-BE32-E72D297353CC}">
              <c16:uniqueId val="{00000002-1B95-481C-AB85-E98F79C2C1E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B95-481C-AB85-E98F79C2C1E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B95-481C-AB85-E98F79C2C1E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1198</c:v>
                </c:pt>
                <c:pt idx="3">
                  <c:v>550</c:v>
                </c:pt>
                <c:pt idx="6">
                  <c:v>335</c:v>
                </c:pt>
                <c:pt idx="9">
                  <c:v>0</c:v>
                </c:pt>
                <c:pt idx="12">
                  <c:v>978</c:v>
                </c:pt>
              </c:numCache>
            </c:numRef>
          </c:val>
          <c:extLst>
            <c:ext xmlns:c16="http://schemas.microsoft.com/office/drawing/2014/chart" uri="{C3380CC4-5D6E-409C-BE32-E72D297353CC}">
              <c16:uniqueId val="{00000005-1B95-481C-AB85-E98F79C2C1E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7513</c:v>
                </c:pt>
                <c:pt idx="3">
                  <c:v>7207</c:v>
                </c:pt>
                <c:pt idx="6">
                  <c:v>6798</c:v>
                </c:pt>
                <c:pt idx="9">
                  <c:v>6792</c:v>
                </c:pt>
                <c:pt idx="12">
                  <c:v>6671</c:v>
                </c:pt>
              </c:numCache>
            </c:numRef>
          </c:val>
          <c:extLst>
            <c:ext xmlns:c16="http://schemas.microsoft.com/office/drawing/2014/chart" uri="{C3380CC4-5D6E-409C-BE32-E72D297353CC}">
              <c16:uniqueId val="{00000006-1B95-481C-AB85-E98F79C2C1E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1867</c:v>
                </c:pt>
                <c:pt idx="3">
                  <c:v>1667</c:v>
                </c:pt>
                <c:pt idx="6">
                  <c:v>1451</c:v>
                </c:pt>
                <c:pt idx="9">
                  <c:v>1227</c:v>
                </c:pt>
                <c:pt idx="12">
                  <c:v>1019</c:v>
                </c:pt>
              </c:numCache>
            </c:numRef>
          </c:val>
          <c:extLst>
            <c:ext xmlns:c16="http://schemas.microsoft.com/office/drawing/2014/chart" uri="{C3380CC4-5D6E-409C-BE32-E72D297353CC}">
              <c16:uniqueId val="{00000007-1B95-481C-AB85-E98F79C2C1E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23328</c:v>
                </c:pt>
                <c:pt idx="3">
                  <c:v>22473</c:v>
                </c:pt>
                <c:pt idx="6">
                  <c:v>21889</c:v>
                </c:pt>
                <c:pt idx="9">
                  <c:v>21318</c:v>
                </c:pt>
                <c:pt idx="12">
                  <c:v>20404</c:v>
                </c:pt>
              </c:numCache>
            </c:numRef>
          </c:val>
          <c:extLst>
            <c:ext xmlns:c16="http://schemas.microsoft.com/office/drawing/2014/chart" uri="{C3380CC4-5D6E-409C-BE32-E72D297353CC}">
              <c16:uniqueId val="{00000008-1B95-481C-AB85-E98F79C2C1E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1498</c:v>
                </c:pt>
                <c:pt idx="3">
                  <c:v>1061</c:v>
                </c:pt>
                <c:pt idx="6">
                  <c:v>1033</c:v>
                </c:pt>
                <c:pt idx="9">
                  <c:v>1018</c:v>
                </c:pt>
                <c:pt idx="12">
                  <c:v>1015</c:v>
                </c:pt>
              </c:numCache>
            </c:numRef>
          </c:val>
          <c:extLst>
            <c:ext xmlns:c16="http://schemas.microsoft.com/office/drawing/2014/chart" uri="{C3380CC4-5D6E-409C-BE32-E72D297353CC}">
              <c16:uniqueId val="{00000009-1B95-481C-AB85-E98F79C2C1E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60964</c:v>
                </c:pt>
                <c:pt idx="3">
                  <c:v>58290</c:v>
                </c:pt>
                <c:pt idx="6">
                  <c:v>55820</c:v>
                </c:pt>
                <c:pt idx="9">
                  <c:v>54432</c:v>
                </c:pt>
                <c:pt idx="12">
                  <c:v>53228</c:v>
                </c:pt>
              </c:numCache>
            </c:numRef>
          </c:val>
          <c:extLst>
            <c:ext xmlns:c16="http://schemas.microsoft.com/office/drawing/2014/chart" uri="{C3380CC4-5D6E-409C-BE32-E72D297353CC}">
              <c16:uniqueId val="{0000000A-1B95-481C-AB85-E98F79C2C1E0}"/>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1B95-481C-AB85-E98F79C2C1E0}"/>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3781</c:v>
                </c:pt>
                <c:pt idx="1">
                  <c:v>4531</c:v>
                </c:pt>
                <c:pt idx="2">
                  <c:v>4414</c:v>
                </c:pt>
              </c:numCache>
            </c:numRef>
          </c:val>
          <c:extLst>
            <c:ext xmlns:c16="http://schemas.microsoft.com/office/drawing/2014/chart" uri="{C3380CC4-5D6E-409C-BE32-E72D297353CC}">
              <c16:uniqueId val="{00000000-A470-4491-A59C-94ECE93A70E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3544</c:v>
                </c:pt>
                <c:pt idx="1">
                  <c:v>3353</c:v>
                </c:pt>
                <c:pt idx="2">
                  <c:v>3044</c:v>
                </c:pt>
              </c:numCache>
            </c:numRef>
          </c:val>
          <c:extLst>
            <c:ext xmlns:c16="http://schemas.microsoft.com/office/drawing/2014/chart" uri="{C3380CC4-5D6E-409C-BE32-E72D297353CC}">
              <c16:uniqueId val="{00000001-A470-4491-A59C-94ECE93A70E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16899</c:v>
                </c:pt>
                <c:pt idx="1">
                  <c:v>15914</c:v>
                </c:pt>
                <c:pt idx="2">
                  <c:v>14896</c:v>
                </c:pt>
              </c:numCache>
            </c:numRef>
          </c:val>
          <c:extLst>
            <c:ext xmlns:c16="http://schemas.microsoft.com/office/drawing/2014/chart" uri="{C3380CC4-5D6E-409C-BE32-E72D297353CC}">
              <c16:uniqueId val="{00000002-A470-4491-A59C-94ECE93A70EE}"/>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{6DBD5B3C-A128-42C4-BFFA-922558486CC2}</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FEA2-422C-A4C9-BF2EA5667CE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{84887BED-2EF2-4494-8C4B-A34C00E3693D}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EA2-422C-A4C9-BF2EA5667CE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{3E4E5C6A-59AB-4030-A9E2-4F5519A39644}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EA2-422C-A4C9-BF2EA5667CE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{C113BAEC-3A2B-4493-A22B-87968BDCE29B}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EA2-422C-A4C9-BF2EA5667CE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{B7F857CF-6594-4025-9652-2014554ADC3C}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EA2-422C-A4C9-BF2EA5667CE7}"/>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{B47337AF-622C-4B02-B23D-814725439E2D}</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FEA2-422C-A4C9-BF2EA5667CE7}"/>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{96826125-DEA2-4727-8ADD-40A2903FB6DF}</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FEA2-422C-A4C9-BF2EA5667CE7}"/>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{BC6B0AEB-86C7-4D8E-98BE-601F0A270D13}</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FEA2-422C-A4C9-BF2EA5667CE7}"/>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{4FC3A861-685A-42F5-AAEA-41DFA7D0909D}</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FEA2-422C-A4C9-BF2EA5667CE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59.7</c:v>
                </c:pt>
                <c:pt idx="8">
                  <c:v>61</c:v>
                </c:pt>
                <c:pt idx="16">
                  <c:v>61.3</c:v>
                </c:pt>
                <c:pt idx="24">
                  <c:v>62.6</c:v>
                </c:pt>
                <c:pt idx="32">
                  <c:v>63.3</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FEA2-422C-A4C9-BF2EA5667CE7}"/>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{13F88A58-AE74-4F7F-B1AF-D7CDAB88BE2C}</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FEA2-422C-A4C9-BF2EA5667CE7}"/>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{B9F74797-05B6-4647-BD92-DA2607FF548D}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EA2-422C-A4C9-BF2EA5667CE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{2CEC0ADC-0197-422E-9EEA-013BA692C98A}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EA2-422C-A4C9-BF2EA5667CE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{365FC078-67F3-4FED-B46A-C75A9D7CCE03}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EA2-422C-A4C9-BF2EA5667CE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{AE5E719F-87CB-4D77-93C3-F2B4250B27B3}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EA2-422C-A4C9-BF2EA5667CE7}"/>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{B973726F-685D-44EB-919E-E413F7EEA9AA}</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FEA2-422C-A4C9-BF2EA5667CE7}"/>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{D189D35A-79BD-43D3-B590-8A80FB3EC2B9}</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FEA2-422C-A4C9-BF2EA5667CE7}"/>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{EABE18F8-39AB-441B-AF21-CD89D8FD9857}</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FEA2-422C-A4C9-BF2EA5667CE7}"/>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{412B805B-1952-4D09-A871-C33181D8E6B6}</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FEA2-422C-A4C9-BF2EA5667CE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60.1</c:v>
                </c:pt>
                <c:pt idx="8">
                  <c:v>61.2</c:v>
                </c:pt>
                <c:pt idx="16">
                  <c:v>61.7</c:v>
                </c:pt>
                <c:pt idx="24">
                  <c:v>62.6</c:v>
                </c:pt>
                <c:pt idx="32">
                  <c:v>63.1</c:v>
                </c:pt>
              </c:numCache>
            </c:numRef>
          </c:xVal>
          <c:yVal>
            <c:numRef>
              <c:f>公会計指標分析・財政指標組合せ分析表!$BP$55:$DC$55</c:f>
              <c:numCache>
                <c:formatCode>#,##0.0;"▲ "#,##0.0</c:formatCode>
                <c:ptCount val="40"/>
                <c:pt idx="0">
                  <c:v>15</c:v>
                </c:pt>
                <c:pt idx="8">
                  <c:v>12.2</c:v>
                </c:pt>
                <c:pt idx="16">
                  <c:v>5</c:v>
                </c:pt>
                <c:pt idx="24">
                  <c:v>5.4</c:v>
                </c:pt>
                <c:pt idx="32">
                  <c:v>3.9</c:v>
                </c:pt>
              </c:numCache>
            </c:numRef>
          </c:yVal>
          <c:smooth val="0"/>
          <c:extLst>
            <c:ext xmlns:c16="http://schemas.microsoft.com/office/drawing/2014/chart" uri="{C3380CC4-5D6E-409C-BE32-E72D297353CC}">
              <c16:uniqueId val="{00000013-FEA2-422C-A4C9-BF2EA5667CE7}"/>
            </c:ext>
          </c:extLst>
        </c:ser>
        <c:dLbls>
          <c:showLegendKey val="0"/>
          <c:showVal val="1"/>
          <c:showCatName val="0"/>
          <c:showSerName val="0"/>
          <c:showPercent val="0"/>
          <c:showBubbleSize val="0"/>
        </c:dLbls>
        <c:axId val="46179840"/>
        <c:axId val="46181760"/>
      </c:scatterChart>
      <c:valAx>
        <c:axId val="46179840"/>
        <c:scaling>
          <c:orientation val="maxMin"/>
          <c:max val="64"/>
          <c:min val="59"/>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2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{4EC6B06A-BB2D-4940-A7A1-E399217A8FF1}</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2B0D-4ECE-B47C-BF6CC9CD20F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{2D72F0CF-2849-4229-981D-B8DD14430142}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B0D-4ECE-B47C-BF6CC9CD20F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{2FEAF6E9-822A-4956-9881-3A159FAEAEA4}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B0D-4ECE-B47C-BF6CC9CD20F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{BEE33E61-7596-48F4-BC88-2CFBE136E794}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B0D-4ECE-B47C-BF6CC9CD20F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{DE8783EC-04C3-4C4D-BE05-907C0E55E16C}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B0D-4ECE-B47C-BF6CC9CD20FC}"/>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{CBA2D36C-5ED2-443C-83B8-ADBD83FFB769}</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2B0D-4ECE-B47C-BF6CC9CD20FC}"/>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{CD5A62DB-B3A5-4572-9CCA-9635F51C0286}</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2B0D-4ECE-B47C-BF6CC9CD20FC}"/>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{F60CF363-FD28-44FD-B6CD-44816BB6BB76}</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2B0D-4ECE-B47C-BF6CC9CD20FC}"/>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{9AED89BA-C940-4BCC-BDDB-E66CF869DE2F}</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2B0D-4ECE-B47C-BF6CC9CD20F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6.9</c:v>
                </c:pt>
                <c:pt idx="8">
                  <c:v>7.4</c:v>
                </c:pt>
                <c:pt idx="16">
                  <c:v>7.6</c:v>
                </c:pt>
                <c:pt idx="24">
                  <c:v>7.2</c:v>
                </c:pt>
                <c:pt idx="32">
                  <c:v>6.8</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2B0D-4ECE-B47C-BF6CC9CD20FC}"/>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{9BD73621-FD25-4C79-9588-1B3E502618DF}</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2B0D-4ECE-B47C-BF6CC9CD20FC}"/>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{5AA73344-ABCA-4EB9-AB7F-21C95DA9FEBB}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B0D-4ECE-B47C-BF6CC9CD20F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{31271A7F-E710-434E-90D6-1BD54FFA8F84}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B0D-4ECE-B47C-BF6CC9CD20F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{001DFC52-BB13-4F93-9788-F8FDF05A804F}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B0D-4ECE-B47C-BF6CC9CD20F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{02C549A9-E38E-458B-B219-C291FAC8651E}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B0D-4ECE-B47C-BF6CC9CD20FC}"/>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{D09CC132-8019-4648-83F9-A8A4AB302504}</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2B0D-4ECE-B47C-BF6CC9CD20FC}"/>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{C7B302C9-DBC1-4606-91EC-4F7727D1F13B}</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2B0D-4ECE-B47C-BF6CC9CD20FC}"/>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{F783FE45-4222-4D86-9E29-B448AAC8B073}</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2B0D-4ECE-B47C-BF6CC9CD20FC}"/>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{AB0424EF-F036-41CB-9BAD-16EC5585A387}</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2B0D-4ECE-B47C-BF6CC9CD20F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5</c:v>
                </c:pt>
                <c:pt idx="8">
                  <c:v>4.8</c:v>
                </c:pt>
                <c:pt idx="16">
                  <c:v>4.5</c:v>
                </c:pt>
                <c:pt idx="24">
                  <c:v>4.2</c:v>
                </c:pt>
                <c:pt idx="32">
                  <c:v>4.2</c:v>
                </c:pt>
              </c:numCache>
            </c:numRef>
          </c:xVal>
          <c:yVal>
            <c:numRef>
              <c:f>公会計指標分析・財政指標組合せ分析表!$BP$77:$DC$77</c:f>
              <c:numCache>
                <c:formatCode>#,##0.0;"▲ "#,##0.0</c:formatCode>
                <c:ptCount val="40"/>
                <c:pt idx="0">
                  <c:v>15</c:v>
                </c:pt>
                <c:pt idx="8">
                  <c:v>12.2</c:v>
                </c:pt>
                <c:pt idx="16">
                  <c:v>5</c:v>
                </c:pt>
                <c:pt idx="24">
                  <c:v>5.4</c:v>
                </c:pt>
                <c:pt idx="32">
                  <c:v>3.9</c:v>
                </c:pt>
              </c:numCache>
            </c:numRef>
          </c:yVal>
          <c:smooth val="0"/>
          <c:extLst>
            <c:ext xmlns:c16="http://schemas.microsoft.com/office/drawing/2014/chart" uri="{C3380CC4-5D6E-409C-BE32-E72D297353CC}">
              <c16:uniqueId val="{00000013-2B0D-4ECE-B47C-BF6CC9CD20FC}"/>
            </c:ext>
          </c:extLst>
        </c:ser>
        <c:dLbls>
          <c:showLegendKey val="0"/>
          <c:showVal val="1"/>
          <c:showCatName val="0"/>
          <c:showSerName val="0"/>
          <c:showPercent val="0"/>
          <c:showBubbleSize val="0"/>
        </c:dLbls>
        <c:axId val="84219776"/>
        <c:axId val="84234240"/>
      </c:scatterChart>
      <c:valAx>
        <c:axId val="84219776"/>
        <c:scaling>
          <c:orientation val="maxMin"/>
          <c:max val="5.0999999999999996"/>
          <c:min val="4"/>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2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長崎県諫早市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算入に加わる</a:t>
          </a:r>
          <a:r>
            <a:rPr kumimoji="1" lang="en-US" altLang="ja-JP" sz="1400">
              <a:latin typeface="ＭＳ ゴシック" pitchFamily="49" charset="-128"/>
              <a:ea typeface="ＭＳ ゴシック" pitchFamily="49" charset="-128"/>
            </a:rPr>
            <a:t>R2</a:t>
          </a:r>
          <a:r>
            <a:rPr kumimoji="1" lang="ja-JP" altLang="en-US" sz="1400">
              <a:latin typeface="ＭＳ ゴシック" pitchFamily="49" charset="-128"/>
              <a:ea typeface="ＭＳ ゴシック" pitchFamily="49" charset="-128"/>
            </a:rPr>
            <a:t>年度と外れる</a:t>
          </a:r>
          <a:r>
            <a:rPr kumimoji="1" lang="en-US" altLang="ja-JP" sz="1400">
              <a:latin typeface="ＭＳ ゴシック" pitchFamily="49" charset="-128"/>
              <a:ea typeface="ＭＳ ゴシック" pitchFamily="49" charset="-128"/>
            </a:rPr>
            <a:t>H29</a:t>
          </a:r>
          <a:r>
            <a:rPr kumimoji="1" lang="ja-JP" altLang="en-US" sz="1400">
              <a:latin typeface="ＭＳ ゴシック" pitchFamily="49" charset="-128"/>
              <a:ea typeface="ＭＳ ゴシック" pitchFamily="49" charset="-128"/>
            </a:rPr>
            <a:t>年度の分子比較において、一般会計等の地方債元利償還金充当一般財源が減になったことに加え、一部事務組合の地方債償還の減に伴い準元利償還金についても減となったことで、分子の額が減少したもの。</a:t>
          </a:r>
        </a:p>
        <a:p>
          <a:r>
            <a:rPr kumimoji="1" lang="ja-JP" altLang="en-US" sz="1400">
              <a:latin typeface="ＭＳ ゴシック" pitchFamily="49" charset="-128"/>
              <a:ea typeface="ＭＳ ゴシック" pitchFamily="49" charset="-128"/>
            </a:rPr>
            <a:t>　分母についても、控除される基準財政需要額算入額が減少したことにより、分母総額が増加したもの。</a:t>
          </a:r>
        </a:p>
        <a:p>
          <a:r>
            <a:rPr kumimoji="1" lang="ja-JP" altLang="en-US" sz="1400">
              <a:latin typeface="ＭＳ ゴシック" pitchFamily="49" charset="-128"/>
              <a:ea typeface="ＭＳ ゴシック" pitchFamily="49" charset="-128"/>
            </a:rPr>
            <a:t>　今後も交付税算入率の高い起債を有効に活用するとともに、公債費を平準化するための繰上償還を実施する等、尚一層の財政健全化に努める。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長崎県諫早市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では、一般会計等の地方債現在高の減や、下水道事業の地方債現在高の減等による公営企業債等繰入見込額の減、県央地域広域市町村圏組合の地方債現在高の減に伴い、一部事務組合等負担額が減少したことなどにより、全体として約１４億７千万円の減となった。</a:t>
          </a:r>
        </a:p>
        <a:p>
          <a:r>
            <a:rPr kumimoji="1" lang="ja-JP" altLang="en-US" sz="1400">
              <a:latin typeface="ＭＳ ゴシック" pitchFamily="49" charset="-128"/>
              <a:ea typeface="ＭＳ ゴシック" pitchFamily="49" charset="-128"/>
            </a:rPr>
            <a:t>　一方、控除する充当可能基金額等においては、充当可能基金額及び地方債現在高等に係る基準財政需要額算入見込額の減により、約２８億８千万円の減となった。</a:t>
          </a:r>
        </a:p>
        <a:p>
          <a:r>
            <a:rPr kumimoji="1" lang="ja-JP" altLang="en-US" sz="1400">
              <a:latin typeface="ＭＳ ゴシック" pitchFamily="49" charset="-128"/>
              <a:ea typeface="ＭＳ ゴシック" pitchFamily="49" charset="-128"/>
            </a:rPr>
            <a:t>　その結果、将来負担比率の分子は約１４億１千万円の増となったもの。</a:t>
          </a:r>
        </a:p>
        <a:p>
          <a:r>
            <a:rPr kumimoji="1" lang="ja-JP" altLang="en-US" sz="1400">
              <a:latin typeface="ＭＳ ゴシック" pitchFamily="49" charset="-128"/>
              <a:ea typeface="ＭＳ ゴシック" pitchFamily="49" charset="-128"/>
            </a:rPr>
            <a:t>　今後も地方債の繰上償還を行うなど、引き続き将来負担の軽減に努めていく。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長崎県諫早市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２年度末現在高は、令和３年度における新型コロナウイルス感染症及び緊急経済対策事業を始めとした令和３年度以降の事業計画を考慮して、収支決算見込による剰余金等の積立を行ったものの、大型事業等への財源充当としての取崩額が上回った結果、前年度末現在高と比べて約１４億４，４００万円（▲６．１％）の減となったもの。</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活用事業として、令和４年度の新幹線開業に向けて事業実施している諫早駅周辺整備事業や、平成２９年度から新たに取り組んでいる南諫早産業団地整備事業へのまちづくり未来基金の活用を予定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今後、公共施設総合管理計画に基づく施設改修などが見込まれる中で、年次的な財源確保が求められる。公共施設等の管理に対応するための新たな基金の創設など、財源確保に向けた検討を重ねていく。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諫早市地域づくり基金：地域づくり及び市民連携の強化</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諫早市都市整備事業基金：都市施設の整備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諫早市地域福祉基金：地域福祉の向上</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諫早市退職手当基金：市職員の退職手当</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諫早市産業活性化基金：市の産業活性化</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諫早市地域福祉基金：小中学生医療費助成事業や乳幼児福祉医療費助成事業等へ約２億４千２百万円充当したものの、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ふるさと応援寄附を含む約４億４千９百万円積み立てたことによる増。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諫早市まちづくり未来基金：諫早駅周辺整備事業や南諫早産業団地整備事業などへの大型事業への充当のため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約１５億２千１百万円を取り崩したことにより、約１５億１千１百万円の減。</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諫早市産業活性化基金については、事業実施により減少の見込み。</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また今後、公共施設総合管理計画に基づく施設改修に対応するために、新たな基金の創設など、財源確保に向けて検討していく。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３年度における新型コロナウイルス感染症及び緊急経済対策事業を始めとした令和３年度以降の事業計画を考慮して、収支決算見込による剰余金等を積み立てた一方で、新型コロナウイルス感染症対策等の財源としての取崩したことによる減。</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予算編成において一般財源総額の確保に努め、一定規模を維持していくよう、安定的な財政運営を努める。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約８億円を積み立てた一方で、定期償還及び繰上償還の財源として約１１億円を取り崩したことによる減。</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償還計画に合わせ、計画的な取崩及び積立を行っており、今後は減少していく見込み。</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73E318E-F084-4EB0-ABD1-D55B75C9144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DF16EE9E-69AD-4543-B2D6-5DAE89994FB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2E00A2BE-6E80-4171-A2DC-492FB517C592}"/>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25C6DC74-201B-4150-8674-A4FF980D7B91}"/>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F26CBF45-3A93-465D-A5AA-BCB225C23575}"/>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B616101B-2C35-4494-B6EC-BCBDAC429D6A}"/>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0C0E2E1C-FD8F-4AB9-AA74-50BEA555F8C0}"/>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D93F81E3-A1F9-4AF0-8509-54A20EA7F7E3}"/>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EC71BF37-5DD0-433C-9ED8-03D291F32DE1}"/>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6B9BE8E3-ACFD-46E1-87AF-87C7F878A950}"/>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FCA25675-FB20-426E-BC40-AE946A80E6D0}"/>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482F456F-626F-435D-8DB6-298A9CC5D762}"/>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080A096A-BCBB-4449-BBE2-2AC898FB79F7}"/>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C0B59D94-909C-4B09-BFF0-84966A21CBDC}"/>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9450F756-2033-420B-98AE-588EEE5BE62E}"/>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F9B98AA1-8520-4E3A-98F9-36B0F6DF8E01}"/>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長崎県諫早市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A3F176EA-12F6-4E60-8B53-619B0FB64FC1}"/>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8290E290-46C2-4683-9465-49046A0D11E8}"/>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7614069D-EA93-4DCD-9C90-2C225F8E416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DBBBE7B2-7645-49A5-B040-BE18535CC798}"/>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483E1C14-4A5F-4016-9E2D-13F569618841}"/>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82012FDE-ED4F-4451-A39A-6C76B7031C7A}"/>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135,869
134,804
341.79
89,151,931
87,317,878
1,006,908
34,486,648
53,228,490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A14EABAA-3709-4782-BD74-FB66FA95D1F6}"/>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3D56E544-F470-4D84-972F-42BC0EF3479F}"/>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99E60B78-091D-43FB-B08E-568B0E1FCFEE}"/>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6E74DA57-8553-45E7-A1E1-BB2660B53B2B}"/>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D8DA3387-2572-4D87-85AB-A7F8353FF58B}"/>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D0854572-9DFF-4B14-85AC-C239D814A7F5}"/>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6A0DD04E-20E5-4ED3-9115-593DFEB938B3}"/>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8632C9D5-0816-4E54-9DB3-9837C49D8295}"/>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9B699FCF-0F2B-4ECC-B5EA-404A8CDFA7EE}"/>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67380A3C-CD2C-47C3-90AC-177A97374D32}"/>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3A21FE1E-46EB-471F-A099-03073481C2B2}"/>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22D56E50-5FE5-4233-85D7-F23B7753DBFA}"/>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C9310F3A-3959-48AD-95A0-BC0E5C85C6DF}"/>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C2B0F35B-6541-4917-9183-42CFAF70CDFC}"/>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4EA73C5B-F375-4925-9B42-92CB910CD40D}"/>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CF6EE1E5-B865-4EF0-B612-77CD1F69A5F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61385B69-E1D5-42AC-BF36-B11770190689}"/>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A1DF9596-1466-4993-8CB1-C9C9CABBAFD2}"/>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8AFEBC88-0743-4B05-BA86-C5ADAA91686A}"/>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id="{68869EA0-5DF7-4A71-8ADF-A34785417456}"/>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12398E77-6628-47EE-916E-8A5C3C0F6784}"/>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27E57914-08A8-4773-952B-9CEE0EC31E38}"/>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E078FF17-0359-4007-BFB9-1842D6B2D5C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5990F070-7579-4B8C-8887-70A1DCFB02EF}"/>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CDEB51E4-E72F-4E01-B973-D19E11879EAF}"/>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[ 63.3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73E3CFCB-024E-4D8A-8D49-8F17E5A51AF4}"/>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8B46EC5D-86C1-4272-863F-EB4BFADB5BF5}"/>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0FBE9D9C-ED5A-4F56-BC8D-00A92C04CA2B}"/>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2C3DBD5A-7BC6-454B-8DF2-060E2F283862}"/>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B7AB1FF6-08C6-4DE6-88C6-58B1B3E0E9D4}"/>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3F1F95EA-14AF-4A09-8750-9FC771A0907D}"/>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E8452945-2F9D-412E-8866-CD7B6BD268D4}"/>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5E80105A-8659-498B-8249-B642B2E2EB21}"/>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3C377287-7437-430F-8479-9DB27C6EA916}"/>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4B41DCDB-8C5E-4D3D-B8D2-9E50DBC0B18A}"/>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本市における有形固定資産減価償却率は、全国平均、長崎県平均及び類似団体内平均値と同程度ではあるが、</a:t>
          </a:r>
          <a:r>
            <a:rPr kumimoji="1" lang="en-US" altLang="ja-JP" sz="1100">
              <a:latin typeface="ＭＳ Ｐゴシック" panose="020B0600070205080204" pitchFamily="50" charset="-128"/>
              <a:ea typeface="ＭＳ Ｐゴシック" panose="020B0600070205080204" pitchFamily="50" charset="-128"/>
            </a:rPr>
            <a:t>60</a:t>
          </a:r>
          <a:r>
            <a:rPr kumimoji="1" lang="ja-JP" altLang="en-US" sz="1100">
              <a:latin typeface="ＭＳ Ｐゴシック" panose="020B0600070205080204" pitchFamily="50" charset="-128"/>
              <a:ea typeface="ＭＳ Ｐゴシック" panose="020B0600070205080204" pitchFamily="50" charset="-128"/>
            </a:rPr>
            <a:t>％を超えており、また年々上昇していることから、資産の償却（老朽化）が進んでいる状況である。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今後は、老朽化が進む施設については、当該指標を参考に、諫早市公共施設等総合管理計画や各個別施設計画を基本として、更新や維持補修等の適切な施設管理に取り組んでいく必要がある。</a:t>
          </a: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70DDC5EB-107A-49B1-9A74-D0027F17B697}"/>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4B473338-9E58-4A3C-B6A2-F81F5416F13D}"/>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a:extLst>
            <a:ext uri="{FF2B5EF4-FFF2-40B4-BE49-F238E27FC236}">
              <a16:creationId xmlns:a16="http://schemas.microsoft.com/office/drawing/2014/main" id="{5AFF4B6D-486F-4E8B-AD00-1B0B81480972}"/>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62" name="直線コネクタ 61">
          <a:extLst>
            <a:ext uri="{FF2B5EF4-FFF2-40B4-BE49-F238E27FC236}">
              <a16:creationId xmlns:a16="http://schemas.microsoft.com/office/drawing/2014/main" id="{6FB3A27B-B11E-48FB-99FA-A77AF40FDD78}"/>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63" name="テキスト ボックス 62">
          <a:extLst>
            <a:ext uri="{FF2B5EF4-FFF2-40B4-BE49-F238E27FC236}">
              <a16:creationId xmlns:a16="http://schemas.microsoft.com/office/drawing/2014/main" id="{ADFA2FA3-D433-43BA-AF1E-8CB2C305A548}"/>
            </a:ext>
          </a:extLst>
        </xdr:cNvPr>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4" name="直線コネクタ 63">
          <a:extLst>
            <a:ext uri="{FF2B5EF4-FFF2-40B4-BE49-F238E27FC236}">
              <a16:creationId xmlns:a16="http://schemas.microsoft.com/office/drawing/2014/main" id="{3BBFF0E8-BA65-4548-93E3-4D9FAA240FD2}"/>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5" name="テキスト ボックス 64">
          <a:extLst>
            <a:ext uri="{FF2B5EF4-FFF2-40B4-BE49-F238E27FC236}">
              <a16:creationId xmlns:a16="http://schemas.microsoft.com/office/drawing/2014/main" id="{7BC07315-8B63-4D2F-B44D-21E9555B80A8}"/>
            </a:ext>
          </a:extLst>
        </xdr:cNvPr>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6" name="直線コネクタ 65">
          <a:extLst>
            <a:ext uri="{FF2B5EF4-FFF2-40B4-BE49-F238E27FC236}">
              <a16:creationId xmlns:a16="http://schemas.microsoft.com/office/drawing/2014/main" id="{A423FED8-9D39-4146-8636-F23DF2761FAD}"/>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7" name="テキスト ボックス 66">
          <a:extLst>
            <a:ext uri="{FF2B5EF4-FFF2-40B4-BE49-F238E27FC236}">
              <a16:creationId xmlns:a16="http://schemas.microsoft.com/office/drawing/2014/main" id="{C00ED872-8267-40FD-91BA-31F3406E35AD}"/>
            </a:ext>
          </a:extLst>
        </xdr:cNvPr>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8" name="直線コネクタ 67">
          <a:extLst>
            <a:ext uri="{FF2B5EF4-FFF2-40B4-BE49-F238E27FC236}">
              <a16:creationId xmlns:a16="http://schemas.microsoft.com/office/drawing/2014/main" id="{0D0D1F53-C11F-4EDC-8032-F506EDEC4C5E}"/>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9" name="テキスト ボックス 68">
          <a:extLst>
            <a:ext uri="{FF2B5EF4-FFF2-40B4-BE49-F238E27FC236}">
              <a16:creationId xmlns:a16="http://schemas.microsoft.com/office/drawing/2014/main" id="{16D19831-4E8C-4CD2-8745-89F008F72D5E}"/>
            </a:ext>
          </a:extLst>
        </xdr:cNvPr>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a:extLst>
            <a:ext uri="{FF2B5EF4-FFF2-40B4-BE49-F238E27FC236}">
              <a16:creationId xmlns:a16="http://schemas.microsoft.com/office/drawing/2014/main" id="{9441A2AB-6F9D-461B-84CC-00D81641E6A8}"/>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1" name="テキスト ボックス 70">
          <a:extLst>
            <a:ext uri="{FF2B5EF4-FFF2-40B4-BE49-F238E27FC236}">
              <a16:creationId xmlns:a16="http://schemas.microsoft.com/office/drawing/2014/main" id="{04CCA993-47B5-4F08-8BA7-93981C016D8B}"/>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a:extLst>
            <a:ext uri="{FF2B5EF4-FFF2-40B4-BE49-F238E27FC236}">
              <a16:creationId xmlns:a16="http://schemas.microsoft.com/office/drawing/2014/main" id="{87B75D94-FFA7-4209-B5CD-854A6CC1F49D}"/>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31623</xdr:rowOff>
    </xdr:from>
    <xdr:to>
      <xdr:col>23</xdr:col>
      <xdr:colOff>85090</xdr:colOff>
      <xdr:row>34</xdr:row>
      <xdr:rowOff>118237</xdr:rowOff>
    </xdr:to>
    <xdr:cxnSp macro="">
      <xdr:nvCxnSpPr>
        <xdr:cNvPr id="73" name="直線コネクタ 72">
          <a:extLst>
            <a:ext uri="{FF2B5EF4-FFF2-40B4-BE49-F238E27FC236}">
              <a16:creationId xmlns:a16="http://schemas.microsoft.com/office/drawing/2014/main" id="{A0B14F9D-CC1E-44A7-9F6A-CDA3DB235888}"/>
            </a:ext>
          </a:extLst>
        </xdr:cNvPr>
        <xdr:cNvCxnSpPr/>
      </xdr:nvCxnSpPr>
      <xdr:spPr>
        <a:xfrm flipV="1">
          <a:off x="4760595" y="5432298"/>
          <a:ext cx="1270" cy="1286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122064</xdr:rowOff>
    </xdr:from>
    <xdr:ext cx="405111" cy="259045"/>
    <xdr:sp macro="" textlink="">
      <xdr:nvSpPr>
        <xdr:cNvPr id="74" name="有形固定資産減価償却率最小値テキスト">
          <a:extLst>
            <a:ext uri="{FF2B5EF4-FFF2-40B4-BE49-F238E27FC236}">
              <a16:creationId xmlns:a16="http://schemas.microsoft.com/office/drawing/2014/main" id="{2A925574-4042-4558-86A6-12094E8BB484}"/>
            </a:ext>
          </a:extLst>
        </xdr:cNvPr>
        <xdr:cNvSpPr txBox="1"/>
      </xdr:nvSpPr>
      <xdr:spPr>
        <a:xfrm>
          <a:off x="4813300" y="6722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118237</xdr:rowOff>
    </xdr:from>
    <xdr:to>
      <xdr:col>23</xdr:col>
      <xdr:colOff>174625</xdr:colOff>
      <xdr:row>34</xdr:row>
      <xdr:rowOff>118237</xdr:rowOff>
    </xdr:to>
    <xdr:cxnSp macro="">
      <xdr:nvCxnSpPr>
        <xdr:cNvPr id="75" name="直線コネクタ 74">
          <a:extLst>
            <a:ext uri="{FF2B5EF4-FFF2-40B4-BE49-F238E27FC236}">
              <a16:creationId xmlns:a16="http://schemas.microsoft.com/office/drawing/2014/main" id="{19E84BB1-0646-4E6D-AC9B-4E3E96C0EDFB}"/>
            </a:ext>
          </a:extLst>
        </xdr:cNvPr>
        <xdr:cNvCxnSpPr/>
      </xdr:nvCxnSpPr>
      <xdr:spPr>
        <a:xfrm>
          <a:off x="4673600" y="6719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149750</xdr:rowOff>
    </xdr:from>
    <xdr:ext cx="405111" cy="259045"/>
    <xdr:sp macro="" textlink="">
      <xdr:nvSpPr>
        <xdr:cNvPr id="76" name="有形固定資産減価償却率最大値テキスト">
          <a:extLst>
            <a:ext uri="{FF2B5EF4-FFF2-40B4-BE49-F238E27FC236}">
              <a16:creationId xmlns:a16="http://schemas.microsoft.com/office/drawing/2014/main" id="{D40CF448-5EC9-46C1-9979-0D1D02C7899D}"/>
            </a:ext>
          </a:extLst>
        </xdr:cNvPr>
        <xdr:cNvSpPr txBox="1"/>
      </xdr:nvSpPr>
      <xdr:spPr>
        <a:xfrm>
          <a:off x="4813300" y="5207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31623</xdr:rowOff>
    </xdr:from>
    <xdr:to>
      <xdr:col>23</xdr:col>
      <xdr:colOff>174625</xdr:colOff>
      <xdr:row>27</xdr:row>
      <xdr:rowOff>31623</xdr:rowOff>
    </xdr:to>
    <xdr:cxnSp macro="">
      <xdr:nvCxnSpPr>
        <xdr:cNvPr id="77" name="直線コネクタ 76">
          <a:extLst>
            <a:ext uri="{FF2B5EF4-FFF2-40B4-BE49-F238E27FC236}">
              <a16:creationId xmlns:a16="http://schemas.microsoft.com/office/drawing/2014/main" id="{D9DC6369-E66C-4515-A73C-12A111E32514}"/>
            </a:ext>
          </a:extLst>
        </xdr:cNvPr>
        <xdr:cNvCxnSpPr/>
      </xdr:nvCxnSpPr>
      <xdr:spPr>
        <a:xfrm>
          <a:off x="4673600" y="5432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7510</xdr:rowOff>
    </xdr:from>
    <xdr:ext cx="405111" cy="259045"/>
    <xdr:sp macro="" textlink="">
      <xdr:nvSpPr>
        <xdr:cNvPr id="78" name="有形固定資産減価償却率平均値テキスト">
          <a:extLst>
            <a:ext uri="{FF2B5EF4-FFF2-40B4-BE49-F238E27FC236}">
              <a16:creationId xmlns:a16="http://schemas.microsoft.com/office/drawing/2014/main" id="{0EDD01DA-F764-4D99-900A-6D4A3013A00E}"/>
            </a:ext>
          </a:extLst>
        </xdr:cNvPr>
        <xdr:cNvSpPr txBox="1"/>
      </xdr:nvSpPr>
      <xdr:spPr>
        <a:xfrm>
          <a:off x="4813300" y="57510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156083</xdr:rowOff>
    </xdr:from>
    <xdr:to>
      <xdr:col>23</xdr:col>
      <xdr:colOff>136525</xdr:colOff>
      <xdr:row>30</xdr:row>
      <xdr:rowOff>86233</xdr:rowOff>
    </xdr:to>
    <xdr:sp macro="" textlink="">
      <xdr:nvSpPr>
        <xdr:cNvPr id="79" name="フローチャート: 判断 78">
          <a:extLst>
            <a:ext uri="{FF2B5EF4-FFF2-40B4-BE49-F238E27FC236}">
              <a16:creationId xmlns:a16="http://schemas.microsoft.com/office/drawing/2014/main" id="{07A3BB3A-0835-468E-A4A6-4D6B4FD5801E}"/>
            </a:ext>
          </a:extLst>
        </xdr:cNvPr>
        <xdr:cNvSpPr/>
      </xdr:nvSpPr>
      <xdr:spPr>
        <a:xfrm>
          <a:off x="4711700" y="589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134493</xdr:rowOff>
    </xdr:from>
    <xdr:to>
      <xdr:col>19</xdr:col>
      <xdr:colOff>187325</xdr:colOff>
      <xdr:row>30</xdr:row>
      <xdr:rowOff>64643</xdr:rowOff>
    </xdr:to>
    <xdr:sp macro="" textlink="">
      <xdr:nvSpPr>
        <xdr:cNvPr id="80" name="フローチャート: 判断 79">
          <a:extLst>
            <a:ext uri="{FF2B5EF4-FFF2-40B4-BE49-F238E27FC236}">
              <a16:creationId xmlns:a16="http://schemas.microsoft.com/office/drawing/2014/main" id="{060F5CCA-9F64-4000-A4B9-F144FF4BBF15}"/>
            </a:ext>
          </a:extLst>
        </xdr:cNvPr>
        <xdr:cNvSpPr/>
      </xdr:nvSpPr>
      <xdr:spPr>
        <a:xfrm>
          <a:off x="4000500" y="587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95631</xdr:rowOff>
    </xdr:from>
    <xdr:to>
      <xdr:col>15</xdr:col>
      <xdr:colOff>187325</xdr:colOff>
      <xdr:row>30</xdr:row>
      <xdr:rowOff>25781</xdr:rowOff>
    </xdr:to>
    <xdr:sp macro="" textlink="">
      <xdr:nvSpPr>
        <xdr:cNvPr id="81" name="フローチャート: 判断 80">
          <a:extLst>
            <a:ext uri="{FF2B5EF4-FFF2-40B4-BE49-F238E27FC236}">
              <a16:creationId xmlns:a16="http://schemas.microsoft.com/office/drawing/2014/main" id="{F032CE58-416C-49C4-A8A7-1E49E755AC1F}"/>
            </a:ext>
          </a:extLst>
        </xdr:cNvPr>
        <xdr:cNvSpPr/>
      </xdr:nvSpPr>
      <xdr:spPr>
        <a:xfrm>
          <a:off x="3238500" y="5839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74041</xdr:rowOff>
    </xdr:from>
    <xdr:to>
      <xdr:col>11</xdr:col>
      <xdr:colOff>187325</xdr:colOff>
      <xdr:row>30</xdr:row>
      <xdr:rowOff>4191</xdr:rowOff>
    </xdr:to>
    <xdr:sp macro="" textlink="">
      <xdr:nvSpPr>
        <xdr:cNvPr id="82" name="フローチャート: 判断 81">
          <a:extLst>
            <a:ext uri="{FF2B5EF4-FFF2-40B4-BE49-F238E27FC236}">
              <a16:creationId xmlns:a16="http://schemas.microsoft.com/office/drawing/2014/main" id="{ED4A5B0A-04E7-408A-907D-B809D40668EF}"/>
            </a:ext>
          </a:extLst>
        </xdr:cNvPr>
        <xdr:cNvSpPr/>
      </xdr:nvSpPr>
      <xdr:spPr>
        <a:xfrm>
          <a:off x="2476500" y="5817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26543</xdr:rowOff>
    </xdr:from>
    <xdr:to>
      <xdr:col>7</xdr:col>
      <xdr:colOff>187325</xdr:colOff>
      <xdr:row>29</xdr:row>
      <xdr:rowOff>128143</xdr:rowOff>
    </xdr:to>
    <xdr:sp macro="" textlink="">
      <xdr:nvSpPr>
        <xdr:cNvPr id="83" name="フローチャート: 判断 82">
          <a:extLst>
            <a:ext uri="{FF2B5EF4-FFF2-40B4-BE49-F238E27FC236}">
              <a16:creationId xmlns:a16="http://schemas.microsoft.com/office/drawing/2014/main" id="{4AB7A9C5-1FBD-4F31-943F-70D8A403E12E}"/>
            </a:ext>
          </a:extLst>
        </xdr:cNvPr>
        <xdr:cNvSpPr/>
      </xdr:nvSpPr>
      <xdr:spPr>
        <a:xfrm>
          <a:off x="1714500" y="577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59AE21A2-8220-468E-B62A-B44D1654AE79}"/>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68804FBE-4EC8-4444-A891-3A0F8B7C6094}"/>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4AF5238B-A2D2-4D8B-BB2C-325F2AEEF603}"/>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EFC1C8EE-83DF-4010-A825-4568FCD561D5}"/>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47E02A64-5BE5-4596-AAD6-F9B12733BBBD}"/>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164719</xdr:rowOff>
    </xdr:from>
    <xdr:to>
      <xdr:col>23</xdr:col>
      <xdr:colOff>136525</xdr:colOff>
      <xdr:row>30</xdr:row>
      <xdr:rowOff>94869</xdr:rowOff>
    </xdr:to>
    <xdr:sp macro="" textlink="">
      <xdr:nvSpPr>
        <xdr:cNvPr id="89" name="楕円 88">
          <a:extLst>
            <a:ext uri="{FF2B5EF4-FFF2-40B4-BE49-F238E27FC236}">
              <a16:creationId xmlns:a16="http://schemas.microsoft.com/office/drawing/2014/main" id="{8B3D9D1B-B3C3-46C9-A130-B0AFCBA1CB58}"/>
            </a:ext>
          </a:extLst>
        </xdr:cNvPr>
        <xdr:cNvSpPr/>
      </xdr:nvSpPr>
      <xdr:spPr>
        <a:xfrm>
          <a:off x="4711700" y="5908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143146</xdr:rowOff>
    </xdr:from>
    <xdr:ext cx="405111" cy="259045"/>
    <xdr:sp macro="" textlink="">
      <xdr:nvSpPr>
        <xdr:cNvPr id="90" name="有形固定資産減価償却率該当値テキスト">
          <a:extLst>
            <a:ext uri="{FF2B5EF4-FFF2-40B4-BE49-F238E27FC236}">
              <a16:creationId xmlns:a16="http://schemas.microsoft.com/office/drawing/2014/main" id="{6C8E1EE5-EDAF-4DFD-A807-5D64E9B2C368}"/>
            </a:ext>
          </a:extLst>
        </xdr:cNvPr>
        <xdr:cNvSpPr txBox="1"/>
      </xdr:nvSpPr>
      <xdr:spPr>
        <a:xfrm>
          <a:off x="4813300" y="588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134493</xdr:rowOff>
    </xdr:from>
    <xdr:to>
      <xdr:col>19</xdr:col>
      <xdr:colOff>187325</xdr:colOff>
      <xdr:row>30</xdr:row>
      <xdr:rowOff>64643</xdr:rowOff>
    </xdr:to>
    <xdr:sp macro="" textlink="">
      <xdr:nvSpPr>
        <xdr:cNvPr id="91" name="楕円 90">
          <a:extLst>
            <a:ext uri="{FF2B5EF4-FFF2-40B4-BE49-F238E27FC236}">
              <a16:creationId xmlns:a16="http://schemas.microsoft.com/office/drawing/2014/main" id="{E5508776-E8C7-4CA8-A774-BFF329DC7C32}"/>
            </a:ext>
          </a:extLst>
        </xdr:cNvPr>
        <xdr:cNvSpPr/>
      </xdr:nvSpPr>
      <xdr:spPr>
        <a:xfrm>
          <a:off x="4000500" y="5878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13843</xdr:rowOff>
    </xdr:from>
    <xdr:to>
      <xdr:col>23</xdr:col>
      <xdr:colOff>85725</xdr:colOff>
      <xdr:row>30</xdr:row>
      <xdr:rowOff>44069</xdr:rowOff>
    </xdr:to>
    <xdr:cxnSp macro="">
      <xdr:nvCxnSpPr>
        <xdr:cNvPr id="92" name="直線コネクタ 91">
          <a:extLst>
            <a:ext uri="{FF2B5EF4-FFF2-40B4-BE49-F238E27FC236}">
              <a16:creationId xmlns:a16="http://schemas.microsoft.com/office/drawing/2014/main" id="{297C77EE-3AC4-49AF-A0A8-F97999F494F4}"/>
            </a:ext>
          </a:extLst>
        </xdr:cNvPr>
        <xdr:cNvCxnSpPr/>
      </xdr:nvCxnSpPr>
      <xdr:spPr>
        <a:xfrm>
          <a:off x="4051300" y="5928868"/>
          <a:ext cx="711200" cy="30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78359</xdr:rowOff>
    </xdr:from>
    <xdr:to>
      <xdr:col>15</xdr:col>
      <xdr:colOff>187325</xdr:colOff>
      <xdr:row>30</xdr:row>
      <xdr:rowOff>8509</xdr:rowOff>
    </xdr:to>
    <xdr:sp macro="" textlink="">
      <xdr:nvSpPr>
        <xdr:cNvPr id="93" name="楕円 92">
          <a:extLst>
            <a:ext uri="{FF2B5EF4-FFF2-40B4-BE49-F238E27FC236}">
              <a16:creationId xmlns:a16="http://schemas.microsoft.com/office/drawing/2014/main" id="{BA2BF074-52DF-4854-8787-EEA51661BA87}"/>
            </a:ext>
          </a:extLst>
        </xdr:cNvPr>
        <xdr:cNvSpPr/>
      </xdr:nvSpPr>
      <xdr:spPr>
        <a:xfrm>
          <a:off x="3238500" y="5821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129159</xdr:rowOff>
    </xdr:from>
    <xdr:to>
      <xdr:col>19</xdr:col>
      <xdr:colOff>136525</xdr:colOff>
      <xdr:row>30</xdr:row>
      <xdr:rowOff>13843</xdr:rowOff>
    </xdr:to>
    <xdr:cxnSp macro="">
      <xdr:nvCxnSpPr>
        <xdr:cNvPr id="94" name="直線コネクタ 93">
          <a:extLst>
            <a:ext uri="{FF2B5EF4-FFF2-40B4-BE49-F238E27FC236}">
              <a16:creationId xmlns:a16="http://schemas.microsoft.com/office/drawing/2014/main" id="{F9545F9B-0005-4EF1-8BE4-5F8B07E2D1E9}"/>
            </a:ext>
          </a:extLst>
        </xdr:cNvPr>
        <xdr:cNvCxnSpPr/>
      </xdr:nvCxnSpPr>
      <xdr:spPr>
        <a:xfrm>
          <a:off x="3289300" y="5872734"/>
          <a:ext cx="762000" cy="56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65405</xdr:rowOff>
    </xdr:from>
    <xdr:to>
      <xdr:col>11</xdr:col>
      <xdr:colOff>187325</xdr:colOff>
      <xdr:row>29</xdr:row>
      <xdr:rowOff>167005</xdr:rowOff>
    </xdr:to>
    <xdr:sp macro="" textlink="">
      <xdr:nvSpPr>
        <xdr:cNvPr id="95" name="楕円 94">
          <a:extLst>
            <a:ext uri="{FF2B5EF4-FFF2-40B4-BE49-F238E27FC236}">
              <a16:creationId xmlns:a16="http://schemas.microsoft.com/office/drawing/2014/main" id="{2D317AC0-5856-4D31-8A54-31AE2F6884A1}"/>
            </a:ext>
          </a:extLst>
        </xdr:cNvPr>
        <xdr:cNvSpPr/>
      </xdr:nvSpPr>
      <xdr:spPr>
        <a:xfrm>
          <a:off x="2476500" y="580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116205</xdr:rowOff>
    </xdr:from>
    <xdr:to>
      <xdr:col>15</xdr:col>
      <xdr:colOff>136525</xdr:colOff>
      <xdr:row>29</xdr:row>
      <xdr:rowOff>129159</xdr:rowOff>
    </xdr:to>
    <xdr:cxnSp macro="">
      <xdr:nvCxnSpPr>
        <xdr:cNvPr id="96" name="直線コネクタ 95">
          <a:extLst>
            <a:ext uri="{FF2B5EF4-FFF2-40B4-BE49-F238E27FC236}">
              <a16:creationId xmlns:a16="http://schemas.microsoft.com/office/drawing/2014/main" id="{A830B3FB-5B33-4370-9CBD-838C40CEEDE4}"/>
            </a:ext>
          </a:extLst>
        </xdr:cNvPr>
        <xdr:cNvCxnSpPr/>
      </xdr:nvCxnSpPr>
      <xdr:spPr>
        <a:xfrm>
          <a:off x="2527300" y="5859780"/>
          <a:ext cx="7620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9271</xdr:rowOff>
    </xdr:from>
    <xdr:to>
      <xdr:col>7</xdr:col>
      <xdr:colOff>187325</xdr:colOff>
      <xdr:row>29</xdr:row>
      <xdr:rowOff>110871</xdr:rowOff>
    </xdr:to>
    <xdr:sp macro="" textlink="">
      <xdr:nvSpPr>
        <xdr:cNvPr id="97" name="楕円 96">
          <a:extLst>
            <a:ext uri="{FF2B5EF4-FFF2-40B4-BE49-F238E27FC236}">
              <a16:creationId xmlns:a16="http://schemas.microsoft.com/office/drawing/2014/main" id="{D32382CC-8C98-4CF7-990F-2FE6FDE60470}"/>
            </a:ext>
          </a:extLst>
        </xdr:cNvPr>
        <xdr:cNvSpPr/>
      </xdr:nvSpPr>
      <xdr:spPr>
        <a:xfrm>
          <a:off x="1714500" y="5752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60071</xdr:rowOff>
    </xdr:from>
    <xdr:to>
      <xdr:col>11</xdr:col>
      <xdr:colOff>136525</xdr:colOff>
      <xdr:row>29</xdr:row>
      <xdr:rowOff>116205</xdr:rowOff>
    </xdr:to>
    <xdr:cxnSp macro="">
      <xdr:nvCxnSpPr>
        <xdr:cNvPr id="98" name="直線コネクタ 97">
          <a:extLst>
            <a:ext uri="{FF2B5EF4-FFF2-40B4-BE49-F238E27FC236}">
              <a16:creationId xmlns:a16="http://schemas.microsoft.com/office/drawing/2014/main" id="{8A3173DA-5DBB-4686-9FE8-2A2EAE32996A}"/>
            </a:ext>
          </a:extLst>
        </xdr:cNvPr>
        <xdr:cNvCxnSpPr/>
      </xdr:nvCxnSpPr>
      <xdr:spPr>
        <a:xfrm>
          <a:off x="1765300" y="5803646"/>
          <a:ext cx="762000" cy="56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55770</xdr:rowOff>
    </xdr:from>
    <xdr:ext cx="405111" cy="259045"/>
    <xdr:sp macro="" textlink="">
      <xdr:nvSpPr>
        <xdr:cNvPr id="99" name="n_1aveValue有形固定資産減価償却率">
          <a:extLst>
            <a:ext uri="{FF2B5EF4-FFF2-40B4-BE49-F238E27FC236}">
              <a16:creationId xmlns:a16="http://schemas.microsoft.com/office/drawing/2014/main" id="{E579D25C-79AE-4486-9312-F030A3C14769}"/>
            </a:ext>
          </a:extLst>
        </xdr:cNvPr>
        <xdr:cNvSpPr txBox="1"/>
      </xdr:nvSpPr>
      <xdr:spPr>
        <a:xfrm>
          <a:off x="3836044" y="5970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16908</xdr:rowOff>
    </xdr:from>
    <xdr:ext cx="405111" cy="259045"/>
    <xdr:sp macro="" textlink="">
      <xdr:nvSpPr>
        <xdr:cNvPr id="100" name="n_2aveValue有形固定資産減価償却率">
          <a:extLst>
            <a:ext uri="{FF2B5EF4-FFF2-40B4-BE49-F238E27FC236}">
              <a16:creationId xmlns:a16="http://schemas.microsoft.com/office/drawing/2014/main" id="{8947DE92-1D7C-43CD-82B2-B27A0C7099FC}"/>
            </a:ext>
          </a:extLst>
        </xdr:cNvPr>
        <xdr:cNvSpPr txBox="1"/>
      </xdr:nvSpPr>
      <xdr:spPr>
        <a:xfrm>
          <a:off x="3086744" y="5931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166768</xdr:rowOff>
    </xdr:from>
    <xdr:ext cx="405111" cy="259045"/>
    <xdr:sp macro="" textlink="">
      <xdr:nvSpPr>
        <xdr:cNvPr id="101" name="n_3aveValue有形固定資産減価償却率">
          <a:extLst>
            <a:ext uri="{FF2B5EF4-FFF2-40B4-BE49-F238E27FC236}">
              <a16:creationId xmlns:a16="http://schemas.microsoft.com/office/drawing/2014/main" id="{B84A0930-E149-4411-96D5-386F7310E545}"/>
            </a:ext>
          </a:extLst>
        </xdr:cNvPr>
        <xdr:cNvSpPr txBox="1"/>
      </xdr:nvSpPr>
      <xdr:spPr>
        <a:xfrm>
          <a:off x="2324744" y="5910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119270</xdr:rowOff>
    </xdr:from>
    <xdr:ext cx="405111" cy="259045"/>
    <xdr:sp macro="" textlink="">
      <xdr:nvSpPr>
        <xdr:cNvPr id="102" name="n_4aveValue有形固定資産減価償却率">
          <a:extLst>
            <a:ext uri="{FF2B5EF4-FFF2-40B4-BE49-F238E27FC236}">
              <a16:creationId xmlns:a16="http://schemas.microsoft.com/office/drawing/2014/main" id="{B9A23ECC-6CC4-43E4-B50E-CCC73BED047D}"/>
            </a:ext>
          </a:extLst>
        </xdr:cNvPr>
        <xdr:cNvSpPr txBox="1"/>
      </xdr:nvSpPr>
      <xdr:spPr>
        <a:xfrm>
          <a:off x="1562744" y="58628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81170</xdr:rowOff>
    </xdr:from>
    <xdr:ext cx="405111" cy="259045"/>
    <xdr:sp macro="" textlink="">
      <xdr:nvSpPr>
        <xdr:cNvPr id="103" name="n_1mainValue有形固定資産減価償却率">
          <a:extLst>
            <a:ext uri="{FF2B5EF4-FFF2-40B4-BE49-F238E27FC236}">
              <a16:creationId xmlns:a16="http://schemas.microsoft.com/office/drawing/2014/main" id="{F3B07993-9810-4DBF-B480-054647B6B186}"/>
            </a:ext>
          </a:extLst>
        </xdr:cNvPr>
        <xdr:cNvSpPr txBox="1"/>
      </xdr:nvSpPr>
      <xdr:spPr>
        <a:xfrm>
          <a:off x="3836044" y="5653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25036</xdr:rowOff>
    </xdr:from>
    <xdr:ext cx="405111" cy="259045"/>
    <xdr:sp macro="" textlink="">
      <xdr:nvSpPr>
        <xdr:cNvPr id="104" name="n_2mainValue有形固定資産減価償却率">
          <a:extLst>
            <a:ext uri="{FF2B5EF4-FFF2-40B4-BE49-F238E27FC236}">
              <a16:creationId xmlns:a16="http://schemas.microsoft.com/office/drawing/2014/main" id="{B6D4CE23-C0D3-4815-9CB7-FFD701C7EEBB}"/>
            </a:ext>
          </a:extLst>
        </xdr:cNvPr>
        <xdr:cNvSpPr txBox="1"/>
      </xdr:nvSpPr>
      <xdr:spPr>
        <a:xfrm>
          <a:off x="3086744" y="5597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12082</xdr:rowOff>
    </xdr:from>
    <xdr:ext cx="405111" cy="259045"/>
    <xdr:sp macro="" textlink="">
      <xdr:nvSpPr>
        <xdr:cNvPr id="105" name="n_3mainValue有形固定資産減価償却率">
          <a:extLst>
            <a:ext uri="{FF2B5EF4-FFF2-40B4-BE49-F238E27FC236}">
              <a16:creationId xmlns:a16="http://schemas.microsoft.com/office/drawing/2014/main" id="{F437B6AF-A845-4FEA-8238-F09477AFBBA3}"/>
            </a:ext>
          </a:extLst>
        </xdr:cNvPr>
        <xdr:cNvSpPr txBox="1"/>
      </xdr:nvSpPr>
      <xdr:spPr>
        <a:xfrm>
          <a:off x="2324744" y="558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127398</xdr:rowOff>
    </xdr:from>
    <xdr:ext cx="405111" cy="259045"/>
    <xdr:sp macro="" textlink="">
      <xdr:nvSpPr>
        <xdr:cNvPr id="106" name="n_4mainValue有形固定資産減価償却率">
          <a:extLst>
            <a:ext uri="{FF2B5EF4-FFF2-40B4-BE49-F238E27FC236}">
              <a16:creationId xmlns:a16="http://schemas.microsoft.com/office/drawing/2014/main" id="{3C521DD7-E00E-49EC-B7D7-BA3C1E68050F}"/>
            </a:ext>
          </a:extLst>
        </xdr:cNvPr>
        <xdr:cNvSpPr txBox="1"/>
      </xdr:nvSpPr>
      <xdr:spPr>
        <a:xfrm>
          <a:off x="1562744" y="5528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a:extLst>
            <a:ext uri="{FF2B5EF4-FFF2-40B4-BE49-F238E27FC236}">
              <a16:creationId xmlns:a16="http://schemas.microsoft.com/office/drawing/2014/main" id="{DBE52C32-7172-44C5-AF69-689AF1ABE97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a:extLst>
            <a:ext uri="{FF2B5EF4-FFF2-40B4-BE49-F238E27FC236}">
              <a16:creationId xmlns:a16="http://schemas.microsoft.com/office/drawing/2014/main" id="{7C39022B-6F50-49CA-801B-77CE883A25DB}"/>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9" name="正方形/長方形 108">
          <a:extLst>
            <a:ext uri="{FF2B5EF4-FFF2-40B4-BE49-F238E27FC236}">
              <a16:creationId xmlns:a16="http://schemas.microsoft.com/office/drawing/2014/main" id="{11669519-DCB6-49CC-BCAD-91BE2FD77C2B}"/>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[ 485.6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a:extLst>
            <a:ext uri="{FF2B5EF4-FFF2-40B4-BE49-F238E27FC236}">
              <a16:creationId xmlns:a16="http://schemas.microsoft.com/office/drawing/2014/main" id="{4388DADD-FB17-42CD-B968-9ECBA6139BE5}"/>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a:extLst>
            <a:ext uri="{FF2B5EF4-FFF2-40B4-BE49-F238E27FC236}">
              <a16:creationId xmlns:a16="http://schemas.microsoft.com/office/drawing/2014/main" id="{7F72CE16-CBA5-49B2-8AD3-524EFF50119A}"/>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a:extLst>
            <a:ext uri="{FF2B5EF4-FFF2-40B4-BE49-F238E27FC236}">
              <a16:creationId xmlns:a16="http://schemas.microsoft.com/office/drawing/2014/main" id="{DA902206-53F2-492B-B822-EFE9F29A10DD}"/>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a:extLst>
            <a:ext uri="{FF2B5EF4-FFF2-40B4-BE49-F238E27FC236}">
              <a16:creationId xmlns:a16="http://schemas.microsoft.com/office/drawing/2014/main" id="{DFF9D233-7211-49A8-9B07-6DF6423515A3}"/>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a:extLst>
            <a:ext uri="{FF2B5EF4-FFF2-40B4-BE49-F238E27FC236}">
              <a16:creationId xmlns:a16="http://schemas.microsoft.com/office/drawing/2014/main" id="{C00E39C1-1F59-4F06-A81F-AE9490D7D299}"/>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a:extLst>
            <a:ext uri="{FF2B5EF4-FFF2-40B4-BE49-F238E27FC236}">
              <a16:creationId xmlns:a16="http://schemas.microsoft.com/office/drawing/2014/main" id="{70D03286-721F-442B-A5DC-85755AEE5E83}"/>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a:extLst>
            <a:ext uri="{FF2B5EF4-FFF2-40B4-BE49-F238E27FC236}">
              <a16:creationId xmlns:a16="http://schemas.microsoft.com/office/drawing/2014/main" id="{D09598E0-A47F-4B58-97B1-64E01997BD1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a:extLst>
            <a:ext uri="{FF2B5EF4-FFF2-40B4-BE49-F238E27FC236}">
              <a16:creationId xmlns:a16="http://schemas.microsoft.com/office/drawing/2014/main" id="{B1DB638E-B7C0-4E62-80CD-DA44768A67C4}"/>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a:extLst>
            <a:ext uri="{FF2B5EF4-FFF2-40B4-BE49-F238E27FC236}">
              <a16:creationId xmlns:a16="http://schemas.microsoft.com/office/drawing/2014/main" id="{7FD2ECA6-DCEA-4347-9104-4F7C1C4AB168}"/>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a:extLst>
            <a:ext uri="{FF2B5EF4-FFF2-40B4-BE49-F238E27FC236}">
              <a16:creationId xmlns:a16="http://schemas.microsoft.com/office/drawing/2014/main" id="{FBE6BA8B-B2C8-42C2-8B94-27D2ADFA6C2C}"/>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本市における債務償還比率は、全国平均、長崎県平均及び類似団体内平均値のいずれも下回っている。これは、近年、繰上償還の実施による市債残高の縮減に努めるとともに、行財政改革の推進により、業務支出の抑制を図っていることによるもの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今後も、健全な財政運営を持続的に行っていくものである。</a:t>
          </a:r>
        </a:p>
      </xdr:txBody>
    </xdr:sp>
    <xdr:clientData/>
  </xdr:twoCellAnchor>
  <xdr:oneCellAnchor>
    <xdr:from>
      <xdr:col>57</xdr:col>
      <xdr:colOff>111125</xdr:colOff>
      <xdr:row>23</xdr:row>
      <xdr:rowOff>47625</xdr:rowOff>
    </xdr:from>
    <xdr:ext cx="349839" cy="225703"/>
    <xdr:sp macro="" textlink="">
      <xdr:nvSpPr>
        <xdr:cNvPr id="120" name="テキスト ボックス 119">
          <a:extLst>
            <a:ext uri="{FF2B5EF4-FFF2-40B4-BE49-F238E27FC236}">
              <a16:creationId xmlns:a16="http://schemas.microsoft.com/office/drawing/2014/main" id="{490171B3-4AD7-475B-B8A2-2205C8A488C4}"/>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a:extLst>
            <a:ext uri="{FF2B5EF4-FFF2-40B4-BE49-F238E27FC236}">
              <a16:creationId xmlns:a16="http://schemas.microsoft.com/office/drawing/2014/main" id="{69E24EB6-7A1A-4A49-82E8-605B70E66B64}"/>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2" name="テキスト ボックス 121">
          <a:extLst>
            <a:ext uri="{FF2B5EF4-FFF2-40B4-BE49-F238E27FC236}">
              <a16:creationId xmlns:a16="http://schemas.microsoft.com/office/drawing/2014/main" id="{90569BE7-9BBD-4B72-984B-A920F1004663}"/>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3" name="直線コネクタ 122">
          <a:extLst>
            <a:ext uri="{FF2B5EF4-FFF2-40B4-BE49-F238E27FC236}">
              <a16:creationId xmlns:a16="http://schemas.microsoft.com/office/drawing/2014/main" id="{CBFB416E-9BB0-411D-A82B-F635C1151556}"/>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4" name="テキスト ボックス 123">
          <a:extLst>
            <a:ext uri="{FF2B5EF4-FFF2-40B4-BE49-F238E27FC236}">
              <a16:creationId xmlns:a16="http://schemas.microsoft.com/office/drawing/2014/main" id="{01D78C02-21AA-46CE-B7DC-ABCAD1FA09AE}"/>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5" name="直線コネクタ 124">
          <a:extLst>
            <a:ext uri="{FF2B5EF4-FFF2-40B4-BE49-F238E27FC236}">
              <a16:creationId xmlns:a16="http://schemas.microsoft.com/office/drawing/2014/main" id="{7DE80D8B-7C55-4826-83D0-176099E8F9AC}"/>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40607</xdr:rowOff>
    </xdr:from>
    <xdr:ext cx="482824" cy="225703"/>
    <xdr:sp macro="" textlink="">
      <xdr:nvSpPr>
        <xdr:cNvPr id="126" name="テキスト ボックス 125">
          <a:extLst>
            <a:ext uri="{FF2B5EF4-FFF2-40B4-BE49-F238E27FC236}">
              <a16:creationId xmlns:a16="http://schemas.microsoft.com/office/drawing/2014/main" id="{F41ED7FA-376E-4F25-8ADF-E7082A759686}"/>
            </a:ext>
          </a:extLst>
        </xdr:cNvPr>
        <xdr:cNvSpPr txBox="1"/>
      </xdr:nvSpPr>
      <xdr:spPr>
        <a:xfrm>
          <a:off x="10756676" y="62985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7" name="直線コネクタ 126">
          <a:extLst>
            <a:ext uri="{FF2B5EF4-FFF2-40B4-BE49-F238E27FC236}">
              <a16:creationId xmlns:a16="http://schemas.microsoft.com/office/drawing/2014/main" id="{E8E78298-4F1C-4CE9-94BD-C8086BFDA44D}"/>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30</xdr:row>
      <xdr:rowOff>23674</xdr:rowOff>
    </xdr:from>
    <xdr:ext cx="482824" cy="225703"/>
    <xdr:sp macro="" textlink="">
      <xdr:nvSpPr>
        <xdr:cNvPr id="128" name="テキスト ボックス 127">
          <a:extLst>
            <a:ext uri="{FF2B5EF4-FFF2-40B4-BE49-F238E27FC236}">
              <a16:creationId xmlns:a16="http://schemas.microsoft.com/office/drawing/2014/main" id="{3C313428-0776-4D70-AE92-BC14987F0E56}"/>
            </a:ext>
          </a:extLst>
        </xdr:cNvPr>
        <xdr:cNvSpPr txBox="1"/>
      </xdr:nvSpPr>
      <xdr:spPr>
        <a:xfrm>
          <a:off x="10756676" y="59386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9" name="直線コネクタ 128">
          <a:extLst>
            <a:ext uri="{FF2B5EF4-FFF2-40B4-BE49-F238E27FC236}">
              <a16:creationId xmlns:a16="http://schemas.microsoft.com/office/drawing/2014/main" id="{84ACBD30-A9AB-4CF5-9BAF-73596DD0719B}"/>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0" name="テキスト ボックス 129">
          <a:extLst>
            <a:ext uri="{FF2B5EF4-FFF2-40B4-BE49-F238E27FC236}">
              <a16:creationId xmlns:a16="http://schemas.microsoft.com/office/drawing/2014/main" id="{74DC0809-EC83-4351-BFC6-0B52749413F9}"/>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1" name="直線コネクタ 130">
          <a:extLst>
            <a:ext uri="{FF2B5EF4-FFF2-40B4-BE49-F238E27FC236}">
              <a16:creationId xmlns:a16="http://schemas.microsoft.com/office/drawing/2014/main" id="{1F2B0D52-6204-489C-8AA6-3C327123D473}"/>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2" name="テキスト ボックス 131">
          <a:extLst>
            <a:ext uri="{FF2B5EF4-FFF2-40B4-BE49-F238E27FC236}">
              <a16:creationId xmlns:a16="http://schemas.microsoft.com/office/drawing/2014/main" id="{F1B03E27-595B-44DE-9C0A-7DD1DFA22B84}"/>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3" name="直線コネクタ 132">
          <a:extLst>
            <a:ext uri="{FF2B5EF4-FFF2-40B4-BE49-F238E27FC236}">
              <a16:creationId xmlns:a16="http://schemas.microsoft.com/office/drawing/2014/main" id="{7C30117E-3D1B-4824-90B9-996934C08105}"/>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4" name="債務償還比率グラフ枠">
          <a:extLst>
            <a:ext uri="{FF2B5EF4-FFF2-40B4-BE49-F238E27FC236}">
              <a16:creationId xmlns:a16="http://schemas.microsoft.com/office/drawing/2014/main" id="{61C3ADDD-FFFA-4868-8009-FF1C1B2E4EE4}"/>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106316</xdr:rowOff>
    </xdr:to>
    <xdr:cxnSp macro="">
      <xdr:nvCxnSpPr>
        <xdr:cNvPr id="135" name="直線コネクタ 134">
          <a:extLst>
            <a:ext uri="{FF2B5EF4-FFF2-40B4-BE49-F238E27FC236}">
              <a16:creationId xmlns:a16="http://schemas.microsoft.com/office/drawing/2014/main" id="{6733F414-BF60-424D-9768-4A1580E7F9D0}"/>
            </a:ext>
          </a:extLst>
        </xdr:cNvPr>
        <xdr:cNvCxnSpPr/>
      </xdr:nvCxnSpPr>
      <xdr:spPr>
        <a:xfrm flipV="1">
          <a:off x="14793595" y="5312833"/>
          <a:ext cx="1269" cy="12228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110143</xdr:rowOff>
    </xdr:from>
    <xdr:ext cx="560923" cy="259045"/>
    <xdr:sp macro="" textlink="">
      <xdr:nvSpPr>
        <xdr:cNvPr id="136" name="債務償還比率最小値テキスト">
          <a:extLst>
            <a:ext uri="{FF2B5EF4-FFF2-40B4-BE49-F238E27FC236}">
              <a16:creationId xmlns:a16="http://schemas.microsoft.com/office/drawing/2014/main" id="{DD19D4DA-FC84-4C06-A87A-46B11294866E}"/>
            </a:ext>
          </a:extLst>
        </xdr:cNvPr>
        <xdr:cNvSpPr txBox="1"/>
      </xdr:nvSpPr>
      <xdr:spPr>
        <a:xfrm>
          <a:off x="14846300" y="6539518"/>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106316</xdr:rowOff>
    </xdr:from>
    <xdr:to>
      <xdr:col>76</xdr:col>
      <xdr:colOff>111125</xdr:colOff>
      <xdr:row>33</xdr:row>
      <xdr:rowOff>106316</xdr:rowOff>
    </xdr:to>
    <xdr:cxnSp macro="">
      <xdr:nvCxnSpPr>
        <xdr:cNvPr id="137" name="直線コネクタ 136">
          <a:extLst>
            <a:ext uri="{FF2B5EF4-FFF2-40B4-BE49-F238E27FC236}">
              <a16:creationId xmlns:a16="http://schemas.microsoft.com/office/drawing/2014/main" id="{79FAF07C-6FB8-4A33-BBA9-A6DB68383849}"/>
            </a:ext>
          </a:extLst>
        </xdr:cNvPr>
        <xdr:cNvCxnSpPr/>
      </xdr:nvCxnSpPr>
      <xdr:spPr>
        <a:xfrm>
          <a:off x="14706600" y="6535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8" name="債務償還比率最大値テキスト">
          <a:extLst>
            <a:ext uri="{FF2B5EF4-FFF2-40B4-BE49-F238E27FC236}">
              <a16:creationId xmlns:a16="http://schemas.microsoft.com/office/drawing/2014/main" id="{1092D145-5CCE-4BD0-A1B4-A91A924B65D1}"/>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9" name="直線コネクタ 138">
          <a:extLst>
            <a:ext uri="{FF2B5EF4-FFF2-40B4-BE49-F238E27FC236}">
              <a16:creationId xmlns:a16="http://schemas.microsoft.com/office/drawing/2014/main" id="{B90DA17C-A0DF-4D12-9283-EE7B3CF8FA70}"/>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91499</xdr:rowOff>
    </xdr:from>
    <xdr:ext cx="469744" cy="259045"/>
    <xdr:sp macro="" textlink="">
      <xdr:nvSpPr>
        <xdr:cNvPr id="140" name="債務償還比率平均値テキスト">
          <a:extLst>
            <a:ext uri="{FF2B5EF4-FFF2-40B4-BE49-F238E27FC236}">
              <a16:creationId xmlns:a16="http://schemas.microsoft.com/office/drawing/2014/main" id="{BD8D1BD7-EA5C-4D58-A327-51522DCAC5B5}"/>
            </a:ext>
          </a:extLst>
        </xdr:cNvPr>
        <xdr:cNvSpPr txBox="1"/>
      </xdr:nvSpPr>
      <xdr:spPr>
        <a:xfrm>
          <a:off x="14846300" y="56636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113072</xdr:rowOff>
    </xdr:from>
    <xdr:to>
      <xdr:col>76</xdr:col>
      <xdr:colOff>73025</xdr:colOff>
      <xdr:row>29</xdr:row>
      <xdr:rowOff>43222</xdr:rowOff>
    </xdr:to>
    <xdr:sp macro="" textlink="">
      <xdr:nvSpPr>
        <xdr:cNvPr id="141" name="フローチャート: 判断 140">
          <a:extLst>
            <a:ext uri="{FF2B5EF4-FFF2-40B4-BE49-F238E27FC236}">
              <a16:creationId xmlns:a16="http://schemas.microsoft.com/office/drawing/2014/main" id="{FA665125-34C0-421E-B96B-DB467AD09406}"/>
            </a:ext>
          </a:extLst>
        </xdr:cNvPr>
        <xdr:cNvSpPr/>
      </xdr:nvSpPr>
      <xdr:spPr>
        <a:xfrm>
          <a:off x="14744700" y="5685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125523</xdr:rowOff>
    </xdr:from>
    <xdr:to>
      <xdr:col>72</xdr:col>
      <xdr:colOff>123825</xdr:colOff>
      <xdr:row>29</xdr:row>
      <xdr:rowOff>55673</xdr:rowOff>
    </xdr:to>
    <xdr:sp macro="" textlink="">
      <xdr:nvSpPr>
        <xdr:cNvPr id="142" name="フローチャート: 判断 141">
          <a:extLst>
            <a:ext uri="{FF2B5EF4-FFF2-40B4-BE49-F238E27FC236}">
              <a16:creationId xmlns:a16="http://schemas.microsoft.com/office/drawing/2014/main" id="{9579DABD-CE5C-4F6E-AC7E-AA94873B4253}"/>
            </a:ext>
          </a:extLst>
        </xdr:cNvPr>
        <xdr:cNvSpPr/>
      </xdr:nvSpPr>
      <xdr:spPr>
        <a:xfrm>
          <a:off x="14033500" y="5697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28</xdr:row>
      <xdr:rowOff>116671</xdr:rowOff>
    </xdr:from>
    <xdr:to>
      <xdr:col>68</xdr:col>
      <xdr:colOff>123825</xdr:colOff>
      <xdr:row>29</xdr:row>
      <xdr:rowOff>46821</xdr:rowOff>
    </xdr:to>
    <xdr:sp macro="" textlink="">
      <xdr:nvSpPr>
        <xdr:cNvPr id="143" name="フローチャート: 判断 142">
          <a:extLst>
            <a:ext uri="{FF2B5EF4-FFF2-40B4-BE49-F238E27FC236}">
              <a16:creationId xmlns:a16="http://schemas.microsoft.com/office/drawing/2014/main" id="{38512585-6B5A-4A7F-804F-CAA371531287}"/>
            </a:ext>
          </a:extLst>
        </xdr:cNvPr>
        <xdr:cNvSpPr/>
      </xdr:nvSpPr>
      <xdr:spPr>
        <a:xfrm>
          <a:off x="13271500" y="568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129913</xdr:rowOff>
    </xdr:from>
    <xdr:to>
      <xdr:col>64</xdr:col>
      <xdr:colOff>123825</xdr:colOff>
      <xdr:row>29</xdr:row>
      <xdr:rowOff>60063</xdr:rowOff>
    </xdr:to>
    <xdr:sp macro="" textlink="">
      <xdr:nvSpPr>
        <xdr:cNvPr id="144" name="フローチャート: 判断 143">
          <a:extLst>
            <a:ext uri="{FF2B5EF4-FFF2-40B4-BE49-F238E27FC236}">
              <a16:creationId xmlns:a16="http://schemas.microsoft.com/office/drawing/2014/main" id="{F6D81974-97C3-43F1-8E30-BF8E5B7AB5EE}"/>
            </a:ext>
          </a:extLst>
        </xdr:cNvPr>
        <xdr:cNvSpPr/>
      </xdr:nvSpPr>
      <xdr:spPr>
        <a:xfrm>
          <a:off x="12509500" y="5702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145169</xdr:rowOff>
    </xdr:from>
    <xdr:to>
      <xdr:col>60</xdr:col>
      <xdr:colOff>123825</xdr:colOff>
      <xdr:row>29</xdr:row>
      <xdr:rowOff>75319</xdr:rowOff>
    </xdr:to>
    <xdr:sp macro="" textlink="">
      <xdr:nvSpPr>
        <xdr:cNvPr id="145" name="フローチャート: 判断 144">
          <a:extLst>
            <a:ext uri="{FF2B5EF4-FFF2-40B4-BE49-F238E27FC236}">
              <a16:creationId xmlns:a16="http://schemas.microsoft.com/office/drawing/2014/main" id="{4B97DFDA-34DF-45F9-A3FA-696026CA567B}"/>
            </a:ext>
          </a:extLst>
        </xdr:cNvPr>
        <xdr:cNvSpPr/>
      </xdr:nvSpPr>
      <xdr:spPr>
        <a:xfrm>
          <a:off x="11747500" y="5717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id="{6796C62C-D89A-4E43-8193-1BA9E7889FBC}"/>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7" name="テキスト ボックス 146">
          <a:extLst>
            <a:ext uri="{FF2B5EF4-FFF2-40B4-BE49-F238E27FC236}">
              <a16:creationId xmlns:a16="http://schemas.microsoft.com/office/drawing/2014/main" id="{F7C4FAAE-046B-432E-AF95-33ED8B44A7AC}"/>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C9D047A3-A317-4308-AD9A-B7E38ABB4004}"/>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9" name="テキスト ボックス 148">
          <a:extLst>
            <a:ext uri="{FF2B5EF4-FFF2-40B4-BE49-F238E27FC236}">
              <a16:creationId xmlns:a16="http://schemas.microsoft.com/office/drawing/2014/main" id="{F4A5F909-492C-40FA-B780-CEC15FCFC469}"/>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7E01D182-6970-4290-8072-EEF7EBADBDD7}"/>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39379</xdr:rowOff>
    </xdr:from>
    <xdr:to>
      <xdr:col>76</xdr:col>
      <xdr:colOff>73025</xdr:colOff>
      <xdr:row>28</xdr:row>
      <xdr:rowOff>140979</xdr:rowOff>
    </xdr:to>
    <xdr:sp macro="" textlink="">
      <xdr:nvSpPr>
        <xdr:cNvPr id="151" name="楕円 150">
          <a:extLst>
            <a:ext uri="{FF2B5EF4-FFF2-40B4-BE49-F238E27FC236}">
              <a16:creationId xmlns:a16="http://schemas.microsoft.com/office/drawing/2014/main" id="{29300B87-AC47-4C32-B58A-7934C698E3B6}"/>
            </a:ext>
          </a:extLst>
        </xdr:cNvPr>
        <xdr:cNvSpPr/>
      </xdr:nvSpPr>
      <xdr:spPr>
        <a:xfrm>
          <a:off x="14744700" y="5611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62256</xdr:rowOff>
    </xdr:from>
    <xdr:ext cx="469744" cy="259045"/>
    <xdr:sp macro="" textlink="">
      <xdr:nvSpPr>
        <xdr:cNvPr id="152" name="債務償還比率該当値テキスト">
          <a:extLst>
            <a:ext uri="{FF2B5EF4-FFF2-40B4-BE49-F238E27FC236}">
              <a16:creationId xmlns:a16="http://schemas.microsoft.com/office/drawing/2014/main" id="{D62635FB-3597-434B-A853-01ABF9499AA7}"/>
            </a:ext>
          </a:extLst>
        </xdr:cNvPr>
        <xdr:cNvSpPr txBox="1"/>
      </xdr:nvSpPr>
      <xdr:spPr>
        <a:xfrm>
          <a:off x="14846300" y="5462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58738</xdr:rowOff>
    </xdr:from>
    <xdr:to>
      <xdr:col>72</xdr:col>
      <xdr:colOff>123825</xdr:colOff>
      <xdr:row>28</xdr:row>
      <xdr:rowOff>160338</xdr:rowOff>
    </xdr:to>
    <xdr:sp macro="" textlink="">
      <xdr:nvSpPr>
        <xdr:cNvPr id="153" name="楕円 152">
          <a:extLst>
            <a:ext uri="{FF2B5EF4-FFF2-40B4-BE49-F238E27FC236}">
              <a16:creationId xmlns:a16="http://schemas.microsoft.com/office/drawing/2014/main" id="{CB0518B7-A525-4B4A-AFE3-4307CCC50725}"/>
            </a:ext>
          </a:extLst>
        </xdr:cNvPr>
        <xdr:cNvSpPr/>
      </xdr:nvSpPr>
      <xdr:spPr>
        <a:xfrm>
          <a:off x="14033500" y="5630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90179</xdr:rowOff>
    </xdr:from>
    <xdr:to>
      <xdr:col>76</xdr:col>
      <xdr:colOff>22225</xdr:colOff>
      <xdr:row>28</xdr:row>
      <xdr:rowOff>109538</xdr:rowOff>
    </xdr:to>
    <xdr:cxnSp macro="">
      <xdr:nvCxnSpPr>
        <xdr:cNvPr id="154" name="直線コネクタ 153">
          <a:extLst>
            <a:ext uri="{FF2B5EF4-FFF2-40B4-BE49-F238E27FC236}">
              <a16:creationId xmlns:a16="http://schemas.microsoft.com/office/drawing/2014/main" id="{3A32149E-3783-4553-8147-9C61D754C0CA}"/>
            </a:ext>
          </a:extLst>
        </xdr:cNvPr>
        <xdr:cNvCxnSpPr/>
      </xdr:nvCxnSpPr>
      <xdr:spPr>
        <a:xfrm flipV="1">
          <a:off x="14084300" y="5662304"/>
          <a:ext cx="711200" cy="19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5842</xdr:rowOff>
    </xdr:from>
    <xdr:to>
      <xdr:col>68</xdr:col>
      <xdr:colOff>123825</xdr:colOff>
      <xdr:row>28</xdr:row>
      <xdr:rowOff>107442</xdr:rowOff>
    </xdr:to>
    <xdr:sp macro="" textlink="">
      <xdr:nvSpPr>
        <xdr:cNvPr id="155" name="楕円 154">
          <a:extLst>
            <a:ext uri="{FF2B5EF4-FFF2-40B4-BE49-F238E27FC236}">
              <a16:creationId xmlns:a16="http://schemas.microsoft.com/office/drawing/2014/main" id="{B040EEB6-A5A5-41FF-8BD2-D708788359C9}"/>
            </a:ext>
          </a:extLst>
        </xdr:cNvPr>
        <xdr:cNvSpPr/>
      </xdr:nvSpPr>
      <xdr:spPr>
        <a:xfrm>
          <a:off x="13271500" y="5577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56642</xdr:rowOff>
    </xdr:from>
    <xdr:to>
      <xdr:col>72</xdr:col>
      <xdr:colOff>73025</xdr:colOff>
      <xdr:row>28</xdr:row>
      <xdr:rowOff>109538</xdr:rowOff>
    </xdr:to>
    <xdr:cxnSp macro="">
      <xdr:nvCxnSpPr>
        <xdr:cNvPr id="156" name="直線コネクタ 155">
          <a:extLst>
            <a:ext uri="{FF2B5EF4-FFF2-40B4-BE49-F238E27FC236}">
              <a16:creationId xmlns:a16="http://schemas.microsoft.com/office/drawing/2014/main" id="{DEB812A8-91AD-43DE-976C-C166A4CE690A}"/>
            </a:ext>
          </a:extLst>
        </xdr:cNvPr>
        <xdr:cNvCxnSpPr/>
      </xdr:nvCxnSpPr>
      <xdr:spPr>
        <a:xfrm>
          <a:off x="13322300" y="5628767"/>
          <a:ext cx="762000" cy="52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20667</xdr:rowOff>
    </xdr:from>
    <xdr:to>
      <xdr:col>64</xdr:col>
      <xdr:colOff>123825</xdr:colOff>
      <xdr:row>28</xdr:row>
      <xdr:rowOff>122267</xdr:rowOff>
    </xdr:to>
    <xdr:sp macro="" textlink="">
      <xdr:nvSpPr>
        <xdr:cNvPr id="157" name="楕円 156">
          <a:extLst>
            <a:ext uri="{FF2B5EF4-FFF2-40B4-BE49-F238E27FC236}">
              <a16:creationId xmlns:a16="http://schemas.microsoft.com/office/drawing/2014/main" id="{B8AE1518-A185-49F3-AAFE-AF052C07683E}"/>
            </a:ext>
          </a:extLst>
        </xdr:cNvPr>
        <xdr:cNvSpPr/>
      </xdr:nvSpPr>
      <xdr:spPr>
        <a:xfrm>
          <a:off x="12509500" y="559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56642</xdr:rowOff>
    </xdr:from>
    <xdr:to>
      <xdr:col>68</xdr:col>
      <xdr:colOff>73025</xdr:colOff>
      <xdr:row>28</xdr:row>
      <xdr:rowOff>71467</xdr:rowOff>
    </xdr:to>
    <xdr:cxnSp macro="">
      <xdr:nvCxnSpPr>
        <xdr:cNvPr id="158" name="直線コネクタ 157">
          <a:extLst>
            <a:ext uri="{FF2B5EF4-FFF2-40B4-BE49-F238E27FC236}">
              <a16:creationId xmlns:a16="http://schemas.microsoft.com/office/drawing/2014/main" id="{0F100DFA-79F1-4F88-9987-E2FA634E167E}"/>
            </a:ext>
          </a:extLst>
        </xdr:cNvPr>
        <xdr:cNvCxnSpPr/>
      </xdr:nvCxnSpPr>
      <xdr:spPr>
        <a:xfrm flipV="1">
          <a:off x="12560300" y="5628767"/>
          <a:ext cx="762000" cy="14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53268</xdr:rowOff>
    </xdr:from>
    <xdr:to>
      <xdr:col>60</xdr:col>
      <xdr:colOff>123825</xdr:colOff>
      <xdr:row>28</xdr:row>
      <xdr:rowOff>154868</xdr:rowOff>
    </xdr:to>
    <xdr:sp macro="" textlink="">
      <xdr:nvSpPr>
        <xdr:cNvPr id="159" name="楕円 158">
          <a:extLst>
            <a:ext uri="{FF2B5EF4-FFF2-40B4-BE49-F238E27FC236}">
              <a16:creationId xmlns:a16="http://schemas.microsoft.com/office/drawing/2014/main" id="{DC084231-6231-4781-A5A2-575E28E05618}"/>
            </a:ext>
          </a:extLst>
        </xdr:cNvPr>
        <xdr:cNvSpPr/>
      </xdr:nvSpPr>
      <xdr:spPr>
        <a:xfrm>
          <a:off x="11747500" y="5625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71467</xdr:rowOff>
    </xdr:from>
    <xdr:to>
      <xdr:col>64</xdr:col>
      <xdr:colOff>73025</xdr:colOff>
      <xdr:row>28</xdr:row>
      <xdr:rowOff>104068</xdr:rowOff>
    </xdr:to>
    <xdr:cxnSp macro="">
      <xdr:nvCxnSpPr>
        <xdr:cNvPr id="160" name="直線コネクタ 159">
          <a:extLst>
            <a:ext uri="{FF2B5EF4-FFF2-40B4-BE49-F238E27FC236}">
              <a16:creationId xmlns:a16="http://schemas.microsoft.com/office/drawing/2014/main" id="{A27EB1DC-E06A-41F3-BD8D-7E759BC91AA7}"/>
            </a:ext>
          </a:extLst>
        </xdr:cNvPr>
        <xdr:cNvCxnSpPr/>
      </xdr:nvCxnSpPr>
      <xdr:spPr>
        <a:xfrm flipV="1">
          <a:off x="11798300" y="5643592"/>
          <a:ext cx="762000" cy="32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46800</xdr:rowOff>
    </xdr:from>
    <xdr:ext cx="469744" cy="259045"/>
    <xdr:sp macro="" textlink="">
      <xdr:nvSpPr>
        <xdr:cNvPr id="161" name="n_1aveValue債務償還比率">
          <a:extLst>
            <a:ext uri="{FF2B5EF4-FFF2-40B4-BE49-F238E27FC236}">
              <a16:creationId xmlns:a16="http://schemas.microsoft.com/office/drawing/2014/main" id="{34ED9F7E-ECEC-4DEB-84D5-2AF2DC8F7105}"/>
            </a:ext>
          </a:extLst>
        </xdr:cNvPr>
        <xdr:cNvSpPr txBox="1"/>
      </xdr:nvSpPr>
      <xdr:spPr>
        <a:xfrm>
          <a:off x="13836727" y="5790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37948</xdr:rowOff>
    </xdr:from>
    <xdr:ext cx="469744" cy="259045"/>
    <xdr:sp macro="" textlink="">
      <xdr:nvSpPr>
        <xdr:cNvPr id="162" name="n_2aveValue債務償還比率">
          <a:extLst>
            <a:ext uri="{FF2B5EF4-FFF2-40B4-BE49-F238E27FC236}">
              <a16:creationId xmlns:a16="http://schemas.microsoft.com/office/drawing/2014/main" id="{B210E9D5-4107-4336-B38A-1040CDB08469}"/>
            </a:ext>
          </a:extLst>
        </xdr:cNvPr>
        <xdr:cNvSpPr txBox="1"/>
      </xdr:nvSpPr>
      <xdr:spPr>
        <a:xfrm>
          <a:off x="13087427" y="5781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51190</xdr:rowOff>
    </xdr:from>
    <xdr:ext cx="469744" cy="259045"/>
    <xdr:sp macro="" textlink="">
      <xdr:nvSpPr>
        <xdr:cNvPr id="163" name="n_3aveValue債務償還比率">
          <a:extLst>
            <a:ext uri="{FF2B5EF4-FFF2-40B4-BE49-F238E27FC236}">
              <a16:creationId xmlns:a16="http://schemas.microsoft.com/office/drawing/2014/main" id="{C1C0332B-D737-477F-8CDE-6524ABC69BCA}"/>
            </a:ext>
          </a:extLst>
        </xdr:cNvPr>
        <xdr:cNvSpPr txBox="1"/>
      </xdr:nvSpPr>
      <xdr:spPr>
        <a:xfrm>
          <a:off x="12325427" y="5794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66446</xdr:rowOff>
    </xdr:from>
    <xdr:ext cx="469744" cy="259045"/>
    <xdr:sp macro="" textlink="">
      <xdr:nvSpPr>
        <xdr:cNvPr id="164" name="n_4aveValue債務償還比率">
          <a:extLst>
            <a:ext uri="{FF2B5EF4-FFF2-40B4-BE49-F238E27FC236}">
              <a16:creationId xmlns:a16="http://schemas.microsoft.com/office/drawing/2014/main" id="{4E810C2C-C129-422C-A139-40EE46C07CB8}"/>
            </a:ext>
          </a:extLst>
        </xdr:cNvPr>
        <xdr:cNvSpPr txBox="1"/>
      </xdr:nvSpPr>
      <xdr:spPr>
        <a:xfrm>
          <a:off x="11563427" y="5810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5415</xdr:rowOff>
    </xdr:from>
    <xdr:ext cx="469744" cy="259045"/>
    <xdr:sp macro="" textlink="">
      <xdr:nvSpPr>
        <xdr:cNvPr id="165" name="n_1mainValue債務償還比率">
          <a:extLst>
            <a:ext uri="{FF2B5EF4-FFF2-40B4-BE49-F238E27FC236}">
              <a16:creationId xmlns:a16="http://schemas.microsoft.com/office/drawing/2014/main" id="{55EC3C83-0422-4498-A8A5-24C405637134}"/>
            </a:ext>
          </a:extLst>
        </xdr:cNvPr>
        <xdr:cNvSpPr txBox="1"/>
      </xdr:nvSpPr>
      <xdr:spPr>
        <a:xfrm>
          <a:off x="13836727" y="5406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123969</xdr:rowOff>
    </xdr:from>
    <xdr:ext cx="469744" cy="259045"/>
    <xdr:sp macro="" textlink="">
      <xdr:nvSpPr>
        <xdr:cNvPr id="166" name="n_2mainValue債務償還比率">
          <a:extLst>
            <a:ext uri="{FF2B5EF4-FFF2-40B4-BE49-F238E27FC236}">
              <a16:creationId xmlns:a16="http://schemas.microsoft.com/office/drawing/2014/main" id="{9A4BA1AB-B64F-4547-AA53-CFCED9E87FF8}"/>
            </a:ext>
          </a:extLst>
        </xdr:cNvPr>
        <xdr:cNvSpPr txBox="1"/>
      </xdr:nvSpPr>
      <xdr:spPr>
        <a:xfrm>
          <a:off x="13087427" y="5353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138794</xdr:rowOff>
    </xdr:from>
    <xdr:ext cx="469744" cy="259045"/>
    <xdr:sp macro="" textlink="">
      <xdr:nvSpPr>
        <xdr:cNvPr id="167" name="n_3mainValue債務償還比率">
          <a:extLst>
            <a:ext uri="{FF2B5EF4-FFF2-40B4-BE49-F238E27FC236}">
              <a16:creationId xmlns:a16="http://schemas.microsoft.com/office/drawing/2014/main" id="{33850FD9-CDE2-4AA5-A519-4739E4F55AA8}"/>
            </a:ext>
          </a:extLst>
        </xdr:cNvPr>
        <xdr:cNvSpPr txBox="1"/>
      </xdr:nvSpPr>
      <xdr:spPr>
        <a:xfrm>
          <a:off x="12325427" y="5368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171395</xdr:rowOff>
    </xdr:from>
    <xdr:ext cx="469744" cy="259045"/>
    <xdr:sp macro="" textlink="">
      <xdr:nvSpPr>
        <xdr:cNvPr id="168" name="n_4mainValue債務償還比率">
          <a:extLst>
            <a:ext uri="{FF2B5EF4-FFF2-40B4-BE49-F238E27FC236}">
              <a16:creationId xmlns:a16="http://schemas.microsoft.com/office/drawing/2014/main" id="{3D84C3FA-5566-4511-A8EE-14E1393CE823}"/>
            </a:ext>
          </a:extLst>
        </xdr:cNvPr>
        <xdr:cNvSpPr txBox="1"/>
      </xdr:nvSpPr>
      <xdr:spPr>
        <a:xfrm>
          <a:off x="11563427" y="5400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9" name="正方形/長方形 168">
          <a:extLst>
            <a:ext uri="{FF2B5EF4-FFF2-40B4-BE49-F238E27FC236}">
              <a16:creationId xmlns:a16="http://schemas.microsoft.com/office/drawing/2014/main" id="{631B807B-DF2B-4292-BAF4-B350092E4C5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0" name="正方形/長方形 169">
          <a:extLst>
            <a:ext uri="{FF2B5EF4-FFF2-40B4-BE49-F238E27FC236}">
              <a16:creationId xmlns:a16="http://schemas.microsoft.com/office/drawing/2014/main" id="{0EDE4C7E-CF65-4015-8389-DACB75C37026}"/>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1" name="テキスト ボックス 170">
          <a:extLst>
            <a:ext uri="{FF2B5EF4-FFF2-40B4-BE49-F238E27FC236}">
              <a16:creationId xmlns:a16="http://schemas.microsoft.com/office/drawing/2014/main" id="{7FF938D5-8300-4B28-AEF8-6F8B977F0795}"/>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2" name="テキスト ボックス 171">
          <a:extLst>
            <a:ext uri="{FF2B5EF4-FFF2-40B4-BE49-F238E27FC236}">
              <a16:creationId xmlns:a16="http://schemas.microsoft.com/office/drawing/2014/main" id="{CDD6D8B6-D3B0-4191-972E-B62EA4089DFF}"/>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3" name="テキスト ボックス 172">
          <a:extLst>
            <a:ext uri="{FF2B5EF4-FFF2-40B4-BE49-F238E27FC236}">
              <a16:creationId xmlns:a16="http://schemas.microsoft.com/office/drawing/2014/main" id="{76496655-AE75-4A43-ABCE-0EF9F915A4A3}"/>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4" name="テキスト ボックス 173">
          <a:extLst>
            <a:ext uri="{FF2B5EF4-FFF2-40B4-BE49-F238E27FC236}">
              <a16:creationId xmlns:a16="http://schemas.microsoft.com/office/drawing/2014/main" id="{77D5D9A5-F995-4E84-A552-C09D42126015}"/>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23384C71-4055-4D28-B591-261827160FE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C64B0028-D0C0-45F8-AB47-994133AE372B}"/>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B58F3628-D572-4BF1-B760-1371ABA5B93F}"/>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A46E073-E013-4D23-8CE1-4C058B751D4A}"/>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長崎県諫早市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9E1D7106-BFA5-47FF-924C-E2FE388A2339}"/>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836D4124-4B12-4D0A-812B-32A4BD959F04}"/>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DB6C526D-792D-41D2-8823-7CA653544E94}"/>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9ABBC355-A328-4A28-8CED-F0CF7A8B25B3}"/>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C5251CE1-51AF-4485-841C-1B62D88E3C85}"/>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CB8FD54-BED4-4CFB-9807-73804228CBFE}"/>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135,869
134,804
341.79
89,151,931
87,317,878
1,006,908
34,486,648
53,228,490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62A82DBF-CDBB-4511-8E76-4BBB67BDCF4C}"/>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115FD6EB-AC1C-4CEC-B3ED-E142FCECCFD2}"/>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EBCFF14C-99AB-491A-BB68-BD30083548FF}"/>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A683C26A-1A21-480F-B99E-8579EDAD785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154D85D9-A3E2-4825-A442-D075E93ED683}"/>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49C14D30-7270-4A9E-B31F-4052E6E2313E}"/>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FEE3D61B-79A0-454F-A1C5-13A2C63D3E1D}"/>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38F434EE-E594-4A11-81DC-DB66E9DF36D2}"/>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9D09A5C6-28A1-4FCA-9EED-B66A950C7F4B}"/>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248DC817-4F22-485D-ABC8-1BE24CAA517C}"/>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D219F61D-5DEB-4DF9-887D-402F61B5DDFA}"/>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143575F2-12BA-4EF5-95A1-EB82D3536D3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816A91D-CED9-407F-A80F-C592314F2746}"/>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6D6C71EF-72E1-4885-A3F2-658B42419589}"/>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221F2461-A8F5-4D54-B13D-7F3D90AD56AA}"/>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2159A0B1-DB82-481F-81AA-5E415CBC809A}"/>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A5617D7E-D7EA-44F1-BECA-F0D0C0B0D27B}"/>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259F9E5E-EF73-4052-8093-064FDF05D85A}"/>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BEF545FF-FE0B-4780-90A3-00C34C94F207}"/>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93DCBEF1-998E-4C42-81D0-48FFC38A6F66}"/>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835407D3-9939-4701-81EC-5F02F413B7B4}"/>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11255C01-B849-44A3-915E-F54A750A4968}"/>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DF94534C-0902-441A-A728-B9B33116AF79}"/>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758612DF-506A-40E1-AB7E-FFA6F6AE148D}"/>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5C52CC85-4430-4462-A09B-C708E007E4BC}"/>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8D269955-4739-4CB8-8A2F-05EC65B25C2A}"/>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37C552CA-5AE0-4A43-848B-426AA52BCCB6}"/>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141BC272-82B9-4FEF-AB97-821579B9BEE4}"/>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F2AE63CC-FA9B-4E25-8D08-4BB8CFCA3A0B}"/>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61B7115-98B3-4954-9C90-0C2506CFFC41}"/>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36118970-467A-43C0-8467-6DFAA657874B}"/>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485D32EC-F1FB-4EB8-AE13-C7DACC07141C}"/>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a:extLst>
            <a:ext uri="{FF2B5EF4-FFF2-40B4-BE49-F238E27FC236}">
              <a16:creationId xmlns:a16="http://schemas.microsoft.com/office/drawing/2014/main" id="{CD886EE8-BE96-46A0-9DD5-657059696986}"/>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a:extLst>
            <a:ext uri="{FF2B5EF4-FFF2-40B4-BE49-F238E27FC236}">
              <a16:creationId xmlns:a16="http://schemas.microsoft.com/office/drawing/2014/main" id="{F2207DD4-28BE-4840-A37B-7D307B9E1C75}"/>
            </a:ext>
          </a:extLst>
        </xdr:cNvPr>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a:extLst>
            <a:ext uri="{FF2B5EF4-FFF2-40B4-BE49-F238E27FC236}">
              <a16:creationId xmlns:a16="http://schemas.microsoft.com/office/drawing/2014/main" id="{51AE8A68-A6F2-49CE-89AC-DADEC412F83E}"/>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a:extLst>
            <a:ext uri="{FF2B5EF4-FFF2-40B4-BE49-F238E27FC236}">
              <a16:creationId xmlns:a16="http://schemas.microsoft.com/office/drawing/2014/main" id="{D9F46A30-EAE2-4041-9600-E821011CEC43}"/>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a:extLst>
            <a:ext uri="{FF2B5EF4-FFF2-40B4-BE49-F238E27FC236}">
              <a16:creationId xmlns:a16="http://schemas.microsoft.com/office/drawing/2014/main" id="{0AEDDC3A-09E0-4AC1-A248-BC60EFC05C5A}"/>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a:extLst>
            <a:ext uri="{FF2B5EF4-FFF2-40B4-BE49-F238E27FC236}">
              <a16:creationId xmlns:a16="http://schemas.microsoft.com/office/drawing/2014/main" id="{B06582B8-438A-43EB-A2F9-68F48E02192B}"/>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a:extLst>
            <a:ext uri="{FF2B5EF4-FFF2-40B4-BE49-F238E27FC236}">
              <a16:creationId xmlns:a16="http://schemas.microsoft.com/office/drawing/2014/main" id="{0C368239-8248-4E61-9E46-A37BF14078CC}"/>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a:extLst>
            <a:ext uri="{FF2B5EF4-FFF2-40B4-BE49-F238E27FC236}">
              <a16:creationId xmlns:a16="http://schemas.microsoft.com/office/drawing/2014/main" id="{8D15E8C6-E103-4214-8FEC-746CB135ECE1}"/>
            </a:ext>
          </a:extLst>
        </xdr:cNvPr>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09A69034-5CC8-48E7-AFDF-5EE1C333A67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a:extLst>
            <a:ext uri="{FF2B5EF4-FFF2-40B4-BE49-F238E27FC236}">
              <a16:creationId xmlns:a16="http://schemas.microsoft.com/office/drawing/2014/main" id="{F8FAA90D-DDC9-413B-AA99-3730EF2185C8}"/>
            </a:ext>
          </a:extLst>
        </xdr:cNvPr>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a:extLst>
            <a:ext uri="{FF2B5EF4-FFF2-40B4-BE49-F238E27FC236}">
              <a16:creationId xmlns:a16="http://schemas.microsoft.com/office/drawing/2014/main" id="{7F1BAC9A-95C1-4994-988F-7CBEAC43585A}"/>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762</xdr:rowOff>
    </xdr:from>
    <xdr:to>
      <xdr:col>24</xdr:col>
      <xdr:colOff>62865</xdr:colOff>
      <xdr:row>41</xdr:row>
      <xdr:rowOff>35052</xdr:rowOff>
    </xdr:to>
    <xdr:cxnSp macro="">
      <xdr:nvCxnSpPr>
        <xdr:cNvPr id="55" name="直線コネクタ 54">
          <a:extLst>
            <a:ext uri="{FF2B5EF4-FFF2-40B4-BE49-F238E27FC236}">
              <a16:creationId xmlns:a16="http://schemas.microsoft.com/office/drawing/2014/main" id="{DCFCE9DF-65D6-48EE-8C68-760599E988DD}"/>
            </a:ext>
          </a:extLst>
        </xdr:cNvPr>
        <xdr:cNvCxnSpPr/>
      </xdr:nvCxnSpPr>
      <xdr:spPr>
        <a:xfrm flipV="1">
          <a:off x="4634865" y="5830062"/>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38879</xdr:rowOff>
    </xdr:from>
    <xdr:ext cx="405111" cy="259045"/>
    <xdr:sp macro="" textlink="">
      <xdr:nvSpPr>
        <xdr:cNvPr id="56" name="【道路】&#10;有形固定資産減価償却率最小値テキスト">
          <a:extLst>
            <a:ext uri="{FF2B5EF4-FFF2-40B4-BE49-F238E27FC236}">
              <a16:creationId xmlns:a16="http://schemas.microsoft.com/office/drawing/2014/main" id="{03B3E66D-38E1-4C64-931B-0ECA7B3910A0}"/>
            </a:ext>
          </a:extLst>
        </xdr:cNvPr>
        <xdr:cNvSpPr txBox="1"/>
      </xdr:nvSpPr>
      <xdr:spPr>
        <a:xfrm>
          <a:off x="4673600" y="7068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35052</xdr:rowOff>
    </xdr:from>
    <xdr:to>
      <xdr:col>24</xdr:col>
      <xdr:colOff>152400</xdr:colOff>
      <xdr:row>41</xdr:row>
      <xdr:rowOff>35052</xdr:rowOff>
    </xdr:to>
    <xdr:cxnSp macro="">
      <xdr:nvCxnSpPr>
        <xdr:cNvPr id="57" name="直線コネクタ 56">
          <a:extLst>
            <a:ext uri="{FF2B5EF4-FFF2-40B4-BE49-F238E27FC236}">
              <a16:creationId xmlns:a16="http://schemas.microsoft.com/office/drawing/2014/main" id="{C04FBF2B-232B-4877-91BA-6F82D64D5ACC}"/>
            </a:ext>
          </a:extLst>
        </xdr:cNvPr>
        <xdr:cNvCxnSpPr/>
      </xdr:nvCxnSpPr>
      <xdr:spPr>
        <a:xfrm>
          <a:off x="4546600" y="7064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118889</xdr:rowOff>
    </xdr:from>
    <xdr:ext cx="405111" cy="259045"/>
    <xdr:sp macro="" textlink="">
      <xdr:nvSpPr>
        <xdr:cNvPr id="58" name="【道路】&#10;有形固定資産減価償却率最大値テキスト">
          <a:extLst>
            <a:ext uri="{FF2B5EF4-FFF2-40B4-BE49-F238E27FC236}">
              <a16:creationId xmlns:a16="http://schemas.microsoft.com/office/drawing/2014/main" id="{ACEE8B41-885A-4144-9639-F73A30022EC7}"/>
            </a:ext>
          </a:extLst>
        </xdr:cNvPr>
        <xdr:cNvSpPr txBox="1"/>
      </xdr:nvSpPr>
      <xdr:spPr>
        <a:xfrm>
          <a:off x="4673600" y="56052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762</xdr:rowOff>
    </xdr:from>
    <xdr:to>
      <xdr:col>24</xdr:col>
      <xdr:colOff>152400</xdr:colOff>
      <xdr:row>34</xdr:row>
      <xdr:rowOff>762</xdr:rowOff>
    </xdr:to>
    <xdr:cxnSp macro="">
      <xdr:nvCxnSpPr>
        <xdr:cNvPr id="59" name="直線コネクタ 58">
          <a:extLst>
            <a:ext uri="{FF2B5EF4-FFF2-40B4-BE49-F238E27FC236}">
              <a16:creationId xmlns:a16="http://schemas.microsoft.com/office/drawing/2014/main" id="{323C8826-3A1A-4D99-AE06-2639A98D6A3F}"/>
            </a:ext>
          </a:extLst>
        </xdr:cNvPr>
        <xdr:cNvCxnSpPr/>
      </xdr:nvCxnSpPr>
      <xdr:spPr>
        <a:xfrm>
          <a:off x="4546600" y="5830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2557</xdr:rowOff>
    </xdr:from>
    <xdr:ext cx="405111" cy="259045"/>
    <xdr:sp macro="" textlink="">
      <xdr:nvSpPr>
        <xdr:cNvPr id="60" name="【道路】&#10;有形固定資産減価償却率平均値テキスト">
          <a:extLst>
            <a:ext uri="{FF2B5EF4-FFF2-40B4-BE49-F238E27FC236}">
              <a16:creationId xmlns:a16="http://schemas.microsoft.com/office/drawing/2014/main" id="{6998C5A7-9C59-4885-B06C-6AB8D9BA22FB}"/>
            </a:ext>
          </a:extLst>
        </xdr:cNvPr>
        <xdr:cNvSpPr txBox="1"/>
      </xdr:nvSpPr>
      <xdr:spPr>
        <a:xfrm>
          <a:off x="4673600" y="6174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151130</xdr:rowOff>
    </xdr:from>
    <xdr:to>
      <xdr:col>24</xdr:col>
      <xdr:colOff>114300</xdr:colOff>
      <xdr:row>37</xdr:row>
      <xdr:rowOff>81280</xdr:rowOff>
    </xdr:to>
    <xdr:sp macro="" textlink="">
      <xdr:nvSpPr>
        <xdr:cNvPr id="61" name="フローチャート: 判断 60">
          <a:extLst>
            <a:ext uri="{FF2B5EF4-FFF2-40B4-BE49-F238E27FC236}">
              <a16:creationId xmlns:a16="http://schemas.microsoft.com/office/drawing/2014/main" id="{6439AA38-3559-4AAD-9FE5-5F96A0B6DBD9}"/>
            </a:ext>
          </a:extLst>
        </xdr:cNvPr>
        <xdr:cNvSpPr/>
      </xdr:nvSpPr>
      <xdr:spPr>
        <a:xfrm>
          <a:off x="45847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141986</xdr:rowOff>
    </xdr:from>
    <xdr:to>
      <xdr:col>20</xdr:col>
      <xdr:colOff>38100</xdr:colOff>
      <xdr:row>37</xdr:row>
      <xdr:rowOff>72136</xdr:rowOff>
    </xdr:to>
    <xdr:sp macro="" textlink="">
      <xdr:nvSpPr>
        <xdr:cNvPr id="62" name="フローチャート: 判断 61">
          <a:extLst>
            <a:ext uri="{FF2B5EF4-FFF2-40B4-BE49-F238E27FC236}">
              <a16:creationId xmlns:a16="http://schemas.microsoft.com/office/drawing/2014/main" id="{B7AD1831-FEA6-4943-A524-001D315C9443}"/>
            </a:ext>
          </a:extLst>
        </xdr:cNvPr>
        <xdr:cNvSpPr/>
      </xdr:nvSpPr>
      <xdr:spPr>
        <a:xfrm>
          <a:off x="3746500" y="6314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103124</xdr:rowOff>
    </xdr:from>
    <xdr:to>
      <xdr:col>15</xdr:col>
      <xdr:colOff>101600</xdr:colOff>
      <xdr:row>37</xdr:row>
      <xdr:rowOff>33274</xdr:rowOff>
    </xdr:to>
    <xdr:sp macro="" textlink="">
      <xdr:nvSpPr>
        <xdr:cNvPr id="63" name="フローチャート: 判断 62">
          <a:extLst>
            <a:ext uri="{FF2B5EF4-FFF2-40B4-BE49-F238E27FC236}">
              <a16:creationId xmlns:a16="http://schemas.microsoft.com/office/drawing/2014/main" id="{A085DAA7-B01D-4F0C-90E1-EA72277A2835}"/>
            </a:ext>
          </a:extLst>
        </xdr:cNvPr>
        <xdr:cNvSpPr/>
      </xdr:nvSpPr>
      <xdr:spPr>
        <a:xfrm>
          <a:off x="2857500" y="627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80264</xdr:rowOff>
    </xdr:from>
    <xdr:to>
      <xdr:col>10</xdr:col>
      <xdr:colOff>165100</xdr:colOff>
      <xdr:row>37</xdr:row>
      <xdr:rowOff>10414</xdr:rowOff>
    </xdr:to>
    <xdr:sp macro="" textlink="">
      <xdr:nvSpPr>
        <xdr:cNvPr id="64" name="フローチャート: 判断 63">
          <a:extLst>
            <a:ext uri="{FF2B5EF4-FFF2-40B4-BE49-F238E27FC236}">
              <a16:creationId xmlns:a16="http://schemas.microsoft.com/office/drawing/2014/main" id="{F3B66205-BC00-47DC-AF0A-1E906280D692}"/>
            </a:ext>
          </a:extLst>
        </xdr:cNvPr>
        <xdr:cNvSpPr/>
      </xdr:nvSpPr>
      <xdr:spPr>
        <a:xfrm>
          <a:off x="1968500" y="6252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55118</xdr:rowOff>
    </xdr:from>
    <xdr:to>
      <xdr:col>6</xdr:col>
      <xdr:colOff>38100</xdr:colOff>
      <xdr:row>36</xdr:row>
      <xdr:rowOff>156718</xdr:rowOff>
    </xdr:to>
    <xdr:sp macro="" textlink="">
      <xdr:nvSpPr>
        <xdr:cNvPr id="65" name="フローチャート: 判断 64">
          <a:extLst>
            <a:ext uri="{FF2B5EF4-FFF2-40B4-BE49-F238E27FC236}">
              <a16:creationId xmlns:a16="http://schemas.microsoft.com/office/drawing/2014/main" id="{3F5ACA0C-A044-413D-953A-1ADE0D164E16}"/>
            </a:ext>
          </a:extLst>
        </xdr:cNvPr>
        <xdr:cNvSpPr/>
      </xdr:nvSpPr>
      <xdr:spPr>
        <a:xfrm>
          <a:off x="1079500" y="6227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8D2536C4-8645-4AFC-BF27-7280131ED3E6}"/>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2E52C93B-1B89-4F4D-916F-9E0D6D490193}"/>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7D5CA5A1-C3C2-4312-BD30-B9636A02BB0B}"/>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AD2FB50B-BCDD-4FC3-A3C9-B2F97A3047C4}"/>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905FB3FC-71C6-441A-9CB9-D0C3B40DC734}"/>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23114</xdr:rowOff>
    </xdr:from>
    <xdr:to>
      <xdr:col>24</xdr:col>
      <xdr:colOff>114300</xdr:colOff>
      <xdr:row>38</xdr:row>
      <xdr:rowOff>124714</xdr:rowOff>
    </xdr:to>
    <xdr:sp macro="" textlink="">
      <xdr:nvSpPr>
        <xdr:cNvPr id="71" name="楕円 70">
          <a:extLst>
            <a:ext uri="{FF2B5EF4-FFF2-40B4-BE49-F238E27FC236}">
              <a16:creationId xmlns:a16="http://schemas.microsoft.com/office/drawing/2014/main" id="{D0699773-FEA9-43AF-A0B6-1355DFBDEFA2}"/>
            </a:ext>
          </a:extLst>
        </xdr:cNvPr>
        <xdr:cNvSpPr/>
      </xdr:nvSpPr>
      <xdr:spPr>
        <a:xfrm>
          <a:off x="4584700" y="6538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1541</xdr:rowOff>
    </xdr:from>
    <xdr:ext cx="405111" cy="259045"/>
    <xdr:sp macro="" textlink="">
      <xdr:nvSpPr>
        <xdr:cNvPr id="72" name="【道路】&#10;有形固定資産減価償却率該当値テキスト">
          <a:extLst>
            <a:ext uri="{FF2B5EF4-FFF2-40B4-BE49-F238E27FC236}">
              <a16:creationId xmlns:a16="http://schemas.microsoft.com/office/drawing/2014/main" id="{F0B67588-8F2C-424C-871B-913F3EA898D8}"/>
            </a:ext>
          </a:extLst>
        </xdr:cNvPr>
        <xdr:cNvSpPr txBox="1"/>
      </xdr:nvSpPr>
      <xdr:spPr>
        <a:xfrm>
          <a:off x="4673600" y="6516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162560</xdr:rowOff>
    </xdr:from>
    <xdr:to>
      <xdr:col>20</xdr:col>
      <xdr:colOff>38100</xdr:colOff>
      <xdr:row>38</xdr:row>
      <xdr:rowOff>92710</xdr:rowOff>
    </xdr:to>
    <xdr:sp macro="" textlink="">
      <xdr:nvSpPr>
        <xdr:cNvPr id="73" name="楕円 72">
          <a:extLst>
            <a:ext uri="{FF2B5EF4-FFF2-40B4-BE49-F238E27FC236}">
              <a16:creationId xmlns:a16="http://schemas.microsoft.com/office/drawing/2014/main" id="{6F8EC026-27EF-4420-91AE-0C233327BAE1}"/>
            </a:ext>
          </a:extLst>
        </xdr:cNvPr>
        <xdr:cNvSpPr/>
      </xdr:nvSpPr>
      <xdr:spPr>
        <a:xfrm>
          <a:off x="3746500" y="650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41910</xdr:rowOff>
    </xdr:from>
    <xdr:to>
      <xdr:col>24</xdr:col>
      <xdr:colOff>63500</xdr:colOff>
      <xdr:row>38</xdr:row>
      <xdr:rowOff>73914</xdr:rowOff>
    </xdr:to>
    <xdr:cxnSp macro="">
      <xdr:nvCxnSpPr>
        <xdr:cNvPr id="74" name="直線コネクタ 73">
          <a:extLst>
            <a:ext uri="{FF2B5EF4-FFF2-40B4-BE49-F238E27FC236}">
              <a16:creationId xmlns:a16="http://schemas.microsoft.com/office/drawing/2014/main" id="{DFCE0ED9-0F91-40FB-AD5A-6ACC4424D60A}"/>
            </a:ext>
          </a:extLst>
        </xdr:cNvPr>
        <xdr:cNvCxnSpPr/>
      </xdr:nvCxnSpPr>
      <xdr:spPr>
        <a:xfrm>
          <a:off x="3797300" y="6557010"/>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132842</xdr:rowOff>
    </xdr:from>
    <xdr:to>
      <xdr:col>15</xdr:col>
      <xdr:colOff>101600</xdr:colOff>
      <xdr:row>38</xdr:row>
      <xdr:rowOff>62992</xdr:rowOff>
    </xdr:to>
    <xdr:sp macro="" textlink="">
      <xdr:nvSpPr>
        <xdr:cNvPr id="75" name="楕円 74">
          <a:extLst>
            <a:ext uri="{FF2B5EF4-FFF2-40B4-BE49-F238E27FC236}">
              <a16:creationId xmlns:a16="http://schemas.microsoft.com/office/drawing/2014/main" id="{AA9952E4-260D-443E-9F52-1E77B53327FE}"/>
            </a:ext>
          </a:extLst>
        </xdr:cNvPr>
        <xdr:cNvSpPr/>
      </xdr:nvSpPr>
      <xdr:spPr>
        <a:xfrm>
          <a:off x="2857500" y="6476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12192</xdr:rowOff>
    </xdr:from>
    <xdr:to>
      <xdr:col>19</xdr:col>
      <xdr:colOff>177800</xdr:colOff>
      <xdr:row>38</xdr:row>
      <xdr:rowOff>41910</xdr:rowOff>
    </xdr:to>
    <xdr:cxnSp macro="">
      <xdr:nvCxnSpPr>
        <xdr:cNvPr id="76" name="直線コネクタ 75">
          <a:extLst>
            <a:ext uri="{FF2B5EF4-FFF2-40B4-BE49-F238E27FC236}">
              <a16:creationId xmlns:a16="http://schemas.microsoft.com/office/drawing/2014/main" id="{14349F82-D5F5-4101-B3E2-4BD7EA6F4D38}"/>
            </a:ext>
          </a:extLst>
        </xdr:cNvPr>
        <xdr:cNvCxnSpPr/>
      </xdr:nvCxnSpPr>
      <xdr:spPr>
        <a:xfrm>
          <a:off x="2908300" y="6527292"/>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107696</xdr:rowOff>
    </xdr:from>
    <xdr:to>
      <xdr:col>10</xdr:col>
      <xdr:colOff>165100</xdr:colOff>
      <xdr:row>38</xdr:row>
      <xdr:rowOff>37846</xdr:rowOff>
    </xdr:to>
    <xdr:sp macro="" textlink="">
      <xdr:nvSpPr>
        <xdr:cNvPr id="77" name="楕円 76">
          <a:extLst>
            <a:ext uri="{FF2B5EF4-FFF2-40B4-BE49-F238E27FC236}">
              <a16:creationId xmlns:a16="http://schemas.microsoft.com/office/drawing/2014/main" id="{565DB9CB-29F6-4849-A712-CBE42F8742B4}"/>
            </a:ext>
          </a:extLst>
        </xdr:cNvPr>
        <xdr:cNvSpPr/>
      </xdr:nvSpPr>
      <xdr:spPr>
        <a:xfrm>
          <a:off x="1968500" y="6451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158496</xdr:rowOff>
    </xdr:from>
    <xdr:to>
      <xdr:col>15</xdr:col>
      <xdr:colOff>50800</xdr:colOff>
      <xdr:row>38</xdr:row>
      <xdr:rowOff>12192</xdr:rowOff>
    </xdr:to>
    <xdr:cxnSp macro="">
      <xdr:nvCxnSpPr>
        <xdr:cNvPr id="78" name="直線コネクタ 77">
          <a:extLst>
            <a:ext uri="{FF2B5EF4-FFF2-40B4-BE49-F238E27FC236}">
              <a16:creationId xmlns:a16="http://schemas.microsoft.com/office/drawing/2014/main" id="{7D0D657E-050E-4FBD-87C7-0E916614CD8A}"/>
            </a:ext>
          </a:extLst>
        </xdr:cNvPr>
        <xdr:cNvCxnSpPr/>
      </xdr:nvCxnSpPr>
      <xdr:spPr>
        <a:xfrm>
          <a:off x="2019300" y="6502146"/>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75692</xdr:rowOff>
    </xdr:from>
    <xdr:to>
      <xdr:col>6</xdr:col>
      <xdr:colOff>38100</xdr:colOff>
      <xdr:row>38</xdr:row>
      <xdr:rowOff>5842</xdr:rowOff>
    </xdr:to>
    <xdr:sp macro="" textlink="">
      <xdr:nvSpPr>
        <xdr:cNvPr id="79" name="楕円 78">
          <a:extLst>
            <a:ext uri="{FF2B5EF4-FFF2-40B4-BE49-F238E27FC236}">
              <a16:creationId xmlns:a16="http://schemas.microsoft.com/office/drawing/2014/main" id="{5BCFDF49-F22B-4F0A-8130-F2199BD12AC6}"/>
            </a:ext>
          </a:extLst>
        </xdr:cNvPr>
        <xdr:cNvSpPr/>
      </xdr:nvSpPr>
      <xdr:spPr>
        <a:xfrm>
          <a:off x="1079500" y="6419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126492</xdr:rowOff>
    </xdr:from>
    <xdr:to>
      <xdr:col>10</xdr:col>
      <xdr:colOff>114300</xdr:colOff>
      <xdr:row>37</xdr:row>
      <xdr:rowOff>158496</xdr:rowOff>
    </xdr:to>
    <xdr:cxnSp macro="">
      <xdr:nvCxnSpPr>
        <xdr:cNvPr id="80" name="直線コネクタ 79">
          <a:extLst>
            <a:ext uri="{FF2B5EF4-FFF2-40B4-BE49-F238E27FC236}">
              <a16:creationId xmlns:a16="http://schemas.microsoft.com/office/drawing/2014/main" id="{6D23F134-898E-4D85-84FF-4DEA4AB0F6AB}"/>
            </a:ext>
          </a:extLst>
        </xdr:cNvPr>
        <xdr:cNvCxnSpPr/>
      </xdr:nvCxnSpPr>
      <xdr:spPr>
        <a:xfrm>
          <a:off x="1130300" y="647014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88663</xdr:rowOff>
    </xdr:from>
    <xdr:ext cx="405111" cy="259045"/>
    <xdr:sp macro="" textlink="">
      <xdr:nvSpPr>
        <xdr:cNvPr id="81" name="n_1aveValue【道路】&#10;有形固定資産減価償却率">
          <a:extLst>
            <a:ext uri="{FF2B5EF4-FFF2-40B4-BE49-F238E27FC236}">
              <a16:creationId xmlns:a16="http://schemas.microsoft.com/office/drawing/2014/main" id="{1794D5FA-0875-4AED-A702-29B16E47FEB9}"/>
            </a:ext>
          </a:extLst>
        </xdr:cNvPr>
        <xdr:cNvSpPr txBox="1"/>
      </xdr:nvSpPr>
      <xdr:spPr>
        <a:xfrm>
          <a:off x="3582044" y="6089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49801</xdr:rowOff>
    </xdr:from>
    <xdr:ext cx="405111" cy="259045"/>
    <xdr:sp macro="" textlink="">
      <xdr:nvSpPr>
        <xdr:cNvPr id="82" name="n_2aveValue【道路】&#10;有形固定資産減価償却率">
          <a:extLst>
            <a:ext uri="{FF2B5EF4-FFF2-40B4-BE49-F238E27FC236}">
              <a16:creationId xmlns:a16="http://schemas.microsoft.com/office/drawing/2014/main" id="{DAFA261B-FD48-4AD5-B4D1-E7A7B49CC70E}"/>
            </a:ext>
          </a:extLst>
        </xdr:cNvPr>
        <xdr:cNvSpPr txBox="1"/>
      </xdr:nvSpPr>
      <xdr:spPr>
        <a:xfrm>
          <a:off x="2705744" y="6050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26941</xdr:rowOff>
    </xdr:from>
    <xdr:ext cx="405111" cy="259045"/>
    <xdr:sp macro="" textlink="">
      <xdr:nvSpPr>
        <xdr:cNvPr id="83" name="n_3aveValue【道路】&#10;有形固定資産減価償却率">
          <a:extLst>
            <a:ext uri="{FF2B5EF4-FFF2-40B4-BE49-F238E27FC236}">
              <a16:creationId xmlns:a16="http://schemas.microsoft.com/office/drawing/2014/main" id="{38942434-06F2-47A1-89C0-04FAF4CF0245}"/>
            </a:ext>
          </a:extLst>
        </xdr:cNvPr>
        <xdr:cNvSpPr txBox="1"/>
      </xdr:nvSpPr>
      <xdr:spPr>
        <a:xfrm>
          <a:off x="1816744" y="6027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1795</xdr:rowOff>
    </xdr:from>
    <xdr:ext cx="405111" cy="259045"/>
    <xdr:sp macro="" textlink="">
      <xdr:nvSpPr>
        <xdr:cNvPr id="84" name="n_4aveValue【道路】&#10;有形固定資産減価償却率">
          <a:extLst>
            <a:ext uri="{FF2B5EF4-FFF2-40B4-BE49-F238E27FC236}">
              <a16:creationId xmlns:a16="http://schemas.microsoft.com/office/drawing/2014/main" id="{DDC40867-B49A-4006-8B07-AB5710E640C1}"/>
            </a:ext>
          </a:extLst>
        </xdr:cNvPr>
        <xdr:cNvSpPr txBox="1"/>
      </xdr:nvSpPr>
      <xdr:spPr>
        <a:xfrm>
          <a:off x="927744" y="60025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83837</xdr:rowOff>
    </xdr:from>
    <xdr:ext cx="405111" cy="259045"/>
    <xdr:sp macro="" textlink="">
      <xdr:nvSpPr>
        <xdr:cNvPr id="85" name="n_1mainValue【道路】&#10;有形固定資産減価償却率">
          <a:extLst>
            <a:ext uri="{FF2B5EF4-FFF2-40B4-BE49-F238E27FC236}">
              <a16:creationId xmlns:a16="http://schemas.microsoft.com/office/drawing/2014/main" id="{E83BDAA8-4963-44F7-9C92-0B17F075480C}"/>
            </a:ext>
          </a:extLst>
        </xdr:cNvPr>
        <xdr:cNvSpPr txBox="1"/>
      </xdr:nvSpPr>
      <xdr:spPr>
        <a:xfrm>
          <a:off x="3582044" y="659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54119</xdr:rowOff>
    </xdr:from>
    <xdr:ext cx="405111" cy="259045"/>
    <xdr:sp macro="" textlink="">
      <xdr:nvSpPr>
        <xdr:cNvPr id="86" name="n_2mainValue【道路】&#10;有形固定資産減価償却率">
          <a:extLst>
            <a:ext uri="{FF2B5EF4-FFF2-40B4-BE49-F238E27FC236}">
              <a16:creationId xmlns:a16="http://schemas.microsoft.com/office/drawing/2014/main" id="{CA502519-34A1-4C84-9422-CD53838EC0E3}"/>
            </a:ext>
          </a:extLst>
        </xdr:cNvPr>
        <xdr:cNvSpPr txBox="1"/>
      </xdr:nvSpPr>
      <xdr:spPr>
        <a:xfrm>
          <a:off x="2705744" y="6569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28973</xdr:rowOff>
    </xdr:from>
    <xdr:ext cx="405111" cy="259045"/>
    <xdr:sp macro="" textlink="">
      <xdr:nvSpPr>
        <xdr:cNvPr id="87" name="n_3mainValue【道路】&#10;有形固定資産減価償却率">
          <a:extLst>
            <a:ext uri="{FF2B5EF4-FFF2-40B4-BE49-F238E27FC236}">
              <a16:creationId xmlns:a16="http://schemas.microsoft.com/office/drawing/2014/main" id="{752E6B41-03AC-4033-B614-28B3D92AD964}"/>
            </a:ext>
          </a:extLst>
        </xdr:cNvPr>
        <xdr:cNvSpPr txBox="1"/>
      </xdr:nvSpPr>
      <xdr:spPr>
        <a:xfrm>
          <a:off x="1816744" y="6544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168419</xdr:rowOff>
    </xdr:from>
    <xdr:ext cx="405111" cy="259045"/>
    <xdr:sp macro="" textlink="">
      <xdr:nvSpPr>
        <xdr:cNvPr id="88" name="n_4mainValue【道路】&#10;有形固定資産減価償却率">
          <a:extLst>
            <a:ext uri="{FF2B5EF4-FFF2-40B4-BE49-F238E27FC236}">
              <a16:creationId xmlns:a16="http://schemas.microsoft.com/office/drawing/2014/main" id="{A331F670-7DD1-4B8A-B5B9-E7D1B4FDA027}"/>
            </a:ext>
          </a:extLst>
        </xdr:cNvPr>
        <xdr:cNvSpPr txBox="1"/>
      </xdr:nvSpPr>
      <xdr:spPr>
        <a:xfrm>
          <a:off x="927744" y="65120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D450597F-95FE-4745-BF3A-40BD2122E03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C222C8F3-FAC4-4D93-B5B7-6CA290448E98}"/>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56D92355-E437-4ADB-B327-4E24CAD41428}"/>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095489C3-964F-4EEE-A4FB-EE1C0F9C5DC5}"/>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487BA01F-1B55-4D84-B474-F0088409B58F}"/>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00CDCF63-7FD9-4B44-AA44-B0AA9F90BFCD}"/>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DE8703A9-573D-418F-AF65-4C1848D52AC2}"/>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8BF1AEF0-7682-4F73-BB70-4EEE657FFFDB}"/>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a:extLst>
            <a:ext uri="{FF2B5EF4-FFF2-40B4-BE49-F238E27FC236}">
              <a16:creationId xmlns:a16="http://schemas.microsoft.com/office/drawing/2014/main" id="{65EC8C47-D8AF-40BD-AB5A-5A338CC8C044}"/>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CA5A712F-072F-4343-881D-F3B44A207FAB}"/>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a:extLst>
            <a:ext uri="{FF2B5EF4-FFF2-40B4-BE49-F238E27FC236}">
              <a16:creationId xmlns:a16="http://schemas.microsoft.com/office/drawing/2014/main" id="{75D2A78E-8C35-4CA1-B856-A20259350721}"/>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a:extLst>
            <a:ext uri="{FF2B5EF4-FFF2-40B4-BE49-F238E27FC236}">
              <a16:creationId xmlns:a16="http://schemas.microsoft.com/office/drawing/2014/main" id="{A4922AD1-A1F2-4EA9-ACA0-86F2A110E68A}"/>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a:extLst>
            <a:ext uri="{FF2B5EF4-FFF2-40B4-BE49-F238E27FC236}">
              <a16:creationId xmlns:a16="http://schemas.microsoft.com/office/drawing/2014/main" id="{FD164504-5C40-4858-818F-7298758A0C5B}"/>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2" name="テキスト ボックス 101">
          <a:extLst>
            <a:ext uri="{FF2B5EF4-FFF2-40B4-BE49-F238E27FC236}">
              <a16:creationId xmlns:a16="http://schemas.microsoft.com/office/drawing/2014/main" id="{4B0174D1-CFD6-4C32-BD60-121780D425D0}"/>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a:extLst>
            <a:ext uri="{FF2B5EF4-FFF2-40B4-BE49-F238E27FC236}">
              <a16:creationId xmlns:a16="http://schemas.microsoft.com/office/drawing/2014/main" id="{5E33E0F3-D6A8-4579-9C66-89CCE3B9606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4" name="テキスト ボックス 103">
          <a:extLst>
            <a:ext uri="{FF2B5EF4-FFF2-40B4-BE49-F238E27FC236}">
              <a16:creationId xmlns:a16="http://schemas.microsoft.com/office/drawing/2014/main" id="{7BD48A23-BFA9-42F1-82CF-F2BC8591C6B7}"/>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a:extLst>
            <a:ext uri="{FF2B5EF4-FFF2-40B4-BE49-F238E27FC236}">
              <a16:creationId xmlns:a16="http://schemas.microsoft.com/office/drawing/2014/main" id="{C6814511-492E-4452-9D5B-09FB27A1ECD9}"/>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6" name="テキスト ボックス 105">
          <a:extLst>
            <a:ext uri="{FF2B5EF4-FFF2-40B4-BE49-F238E27FC236}">
              <a16:creationId xmlns:a16="http://schemas.microsoft.com/office/drawing/2014/main" id="{1DC8FE5D-A396-4A69-A7B3-F8AC171A2E5C}"/>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a:extLst>
            <a:ext uri="{FF2B5EF4-FFF2-40B4-BE49-F238E27FC236}">
              <a16:creationId xmlns:a16="http://schemas.microsoft.com/office/drawing/2014/main" id="{657EC7DC-2636-440C-8BE8-F6CEB4E95F1A}"/>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8" name="テキスト ボックス 107">
          <a:extLst>
            <a:ext uri="{FF2B5EF4-FFF2-40B4-BE49-F238E27FC236}">
              <a16:creationId xmlns:a16="http://schemas.microsoft.com/office/drawing/2014/main" id="{389DC2DE-E7FF-4EBC-B08A-184FB550BAFF}"/>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72BA90D3-8130-4CB8-82BC-063E5D798F16}"/>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0" name="テキスト ボックス 109">
          <a:extLst>
            <a:ext uri="{FF2B5EF4-FFF2-40B4-BE49-F238E27FC236}">
              <a16:creationId xmlns:a16="http://schemas.microsoft.com/office/drawing/2014/main" id="{378B788A-79FC-47EE-95D7-F11539ECD742}"/>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7739AE3A-CAA3-4CFA-816A-3E40CFB5CD65}"/>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96317</xdr:rowOff>
    </xdr:from>
    <xdr:to>
      <xdr:col>54</xdr:col>
      <xdr:colOff>189865</xdr:colOff>
      <xdr:row>41</xdr:row>
      <xdr:rowOff>101879</xdr:rowOff>
    </xdr:to>
    <xdr:cxnSp macro="">
      <xdr:nvCxnSpPr>
        <xdr:cNvPr id="112" name="直線コネクタ 111">
          <a:extLst>
            <a:ext uri="{FF2B5EF4-FFF2-40B4-BE49-F238E27FC236}">
              <a16:creationId xmlns:a16="http://schemas.microsoft.com/office/drawing/2014/main" id="{A5AD00C2-0CA7-4D48-B7B1-28C20629D48D}"/>
            </a:ext>
          </a:extLst>
        </xdr:cNvPr>
        <xdr:cNvCxnSpPr/>
      </xdr:nvCxnSpPr>
      <xdr:spPr>
        <a:xfrm flipV="1">
          <a:off x="10476865" y="5925617"/>
          <a:ext cx="0" cy="1205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105706</xdr:rowOff>
    </xdr:from>
    <xdr:ext cx="469744" cy="259045"/>
    <xdr:sp macro="" textlink="">
      <xdr:nvSpPr>
        <xdr:cNvPr id="113" name="【道路】&#10;一人当たり延長最小値テキスト">
          <a:extLst>
            <a:ext uri="{FF2B5EF4-FFF2-40B4-BE49-F238E27FC236}">
              <a16:creationId xmlns:a16="http://schemas.microsoft.com/office/drawing/2014/main" id="{84BBB7DC-62C3-418D-AB33-4751691546B2}"/>
            </a:ext>
          </a:extLst>
        </xdr:cNvPr>
        <xdr:cNvSpPr txBox="1"/>
      </xdr:nvSpPr>
      <xdr:spPr>
        <a:xfrm>
          <a:off x="10515600" y="7135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101879</xdr:rowOff>
    </xdr:from>
    <xdr:to>
      <xdr:col>55</xdr:col>
      <xdr:colOff>88900</xdr:colOff>
      <xdr:row>41</xdr:row>
      <xdr:rowOff>101879</xdr:rowOff>
    </xdr:to>
    <xdr:cxnSp macro="">
      <xdr:nvCxnSpPr>
        <xdr:cNvPr id="114" name="直線コネクタ 113">
          <a:extLst>
            <a:ext uri="{FF2B5EF4-FFF2-40B4-BE49-F238E27FC236}">
              <a16:creationId xmlns:a16="http://schemas.microsoft.com/office/drawing/2014/main" id="{364B902B-F575-4A6D-9B9D-689A1B481195}"/>
            </a:ext>
          </a:extLst>
        </xdr:cNvPr>
        <xdr:cNvCxnSpPr/>
      </xdr:nvCxnSpPr>
      <xdr:spPr>
        <a:xfrm>
          <a:off x="10388600" y="7131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42994</xdr:rowOff>
    </xdr:from>
    <xdr:ext cx="534377" cy="259045"/>
    <xdr:sp macro="" textlink="">
      <xdr:nvSpPr>
        <xdr:cNvPr id="115" name="【道路】&#10;一人当たり延長最大値テキスト">
          <a:extLst>
            <a:ext uri="{FF2B5EF4-FFF2-40B4-BE49-F238E27FC236}">
              <a16:creationId xmlns:a16="http://schemas.microsoft.com/office/drawing/2014/main" id="{D2B14ED4-9064-42CE-B6FD-6CF31D4E47DC}"/>
            </a:ext>
          </a:extLst>
        </xdr:cNvPr>
        <xdr:cNvSpPr txBox="1"/>
      </xdr:nvSpPr>
      <xdr:spPr>
        <a:xfrm>
          <a:off x="10515600" y="5700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96317</xdr:rowOff>
    </xdr:from>
    <xdr:to>
      <xdr:col>55</xdr:col>
      <xdr:colOff>88900</xdr:colOff>
      <xdr:row>34</xdr:row>
      <xdr:rowOff>96317</xdr:rowOff>
    </xdr:to>
    <xdr:cxnSp macro="">
      <xdr:nvCxnSpPr>
        <xdr:cNvPr id="116" name="直線コネクタ 115">
          <a:extLst>
            <a:ext uri="{FF2B5EF4-FFF2-40B4-BE49-F238E27FC236}">
              <a16:creationId xmlns:a16="http://schemas.microsoft.com/office/drawing/2014/main" id="{1DA83D46-DD03-4B95-90AE-D50AB1ADE3CF}"/>
            </a:ext>
          </a:extLst>
        </xdr:cNvPr>
        <xdr:cNvCxnSpPr/>
      </xdr:nvCxnSpPr>
      <xdr:spPr>
        <a:xfrm>
          <a:off x="10388600" y="5925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42918</xdr:rowOff>
    </xdr:from>
    <xdr:ext cx="469744" cy="259045"/>
    <xdr:sp macro="" textlink="">
      <xdr:nvSpPr>
        <xdr:cNvPr id="117" name="【道路】&#10;一人当たり延長平均値テキスト">
          <a:extLst>
            <a:ext uri="{FF2B5EF4-FFF2-40B4-BE49-F238E27FC236}">
              <a16:creationId xmlns:a16="http://schemas.microsoft.com/office/drawing/2014/main" id="{884D4AE3-45D3-49FB-A355-940AC9A63C7A}"/>
            </a:ext>
          </a:extLst>
        </xdr:cNvPr>
        <xdr:cNvSpPr txBox="1"/>
      </xdr:nvSpPr>
      <xdr:spPr>
        <a:xfrm>
          <a:off x="10515600" y="67294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64491</xdr:rowOff>
    </xdr:from>
    <xdr:to>
      <xdr:col>55</xdr:col>
      <xdr:colOff>50800</xdr:colOff>
      <xdr:row>39</xdr:row>
      <xdr:rowOff>166091</xdr:rowOff>
    </xdr:to>
    <xdr:sp macro="" textlink="">
      <xdr:nvSpPr>
        <xdr:cNvPr id="118" name="フローチャート: 判断 117">
          <a:extLst>
            <a:ext uri="{FF2B5EF4-FFF2-40B4-BE49-F238E27FC236}">
              <a16:creationId xmlns:a16="http://schemas.microsoft.com/office/drawing/2014/main" id="{3F19AAEE-F372-4699-A24E-060FCA81A455}"/>
            </a:ext>
          </a:extLst>
        </xdr:cNvPr>
        <xdr:cNvSpPr/>
      </xdr:nvSpPr>
      <xdr:spPr>
        <a:xfrm>
          <a:off x="10426700" y="6751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86055</xdr:rowOff>
    </xdr:from>
    <xdr:to>
      <xdr:col>50</xdr:col>
      <xdr:colOff>165100</xdr:colOff>
      <xdr:row>40</xdr:row>
      <xdr:rowOff>16205</xdr:rowOff>
    </xdr:to>
    <xdr:sp macro="" textlink="">
      <xdr:nvSpPr>
        <xdr:cNvPr id="119" name="フローチャート: 判断 118">
          <a:extLst>
            <a:ext uri="{FF2B5EF4-FFF2-40B4-BE49-F238E27FC236}">
              <a16:creationId xmlns:a16="http://schemas.microsoft.com/office/drawing/2014/main" id="{CA787E0C-1923-4512-845A-BC85CEA59839}"/>
            </a:ext>
          </a:extLst>
        </xdr:cNvPr>
        <xdr:cNvSpPr/>
      </xdr:nvSpPr>
      <xdr:spPr>
        <a:xfrm>
          <a:off x="9588500" y="6772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81864</xdr:rowOff>
    </xdr:from>
    <xdr:to>
      <xdr:col>46</xdr:col>
      <xdr:colOff>38100</xdr:colOff>
      <xdr:row>40</xdr:row>
      <xdr:rowOff>12014</xdr:rowOff>
    </xdr:to>
    <xdr:sp macro="" textlink="">
      <xdr:nvSpPr>
        <xdr:cNvPr id="120" name="フローチャート: 判断 119">
          <a:extLst>
            <a:ext uri="{FF2B5EF4-FFF2-40B4-BE49-F238E27FC236}">
              <a16:creationId xmlns:a16="http://schemas.microsoft.com/office/drawing/2014/main" id="{67394815-208B-4458-878D-B92D75FEC380}"/>
            </a:ext>
          </a:extLst>
        </xdr:cNvPr>
        <xdr:cNvSpPr/>
      </xdr:nvSpPr>
      <xdr:spPr>
        <a:xfrm>
          <a:off x="8699500" y="6768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85446</xdr:rowOff>
    </xdr:from>
    <xdr:to>
      <xdr:col>41</xdr:col>
      <xdr:colOff>101600</xdr:colOff>
      <xdr:row>40</xdr:row>
      <xdr:rowOff>15596</xdr:rowOff>
    </xdr:to>
    <xdr:sp macro="" textlink="">
      <xdr:nvSpPr>
        <xdr:cNvPr id="121" name="フローチャート: 判断 120">
          <a:extLst>
            <a:ext uri="{FF2B5EF4-FFF2-40B4-BE49-F238E27FC236}">
              <a16:creationId xmlns:a16="http://schemas.microsoft.com/office/drawing/2014/main" id="{202CCA28-F379-4175-9E61-8743CFF5951F}"/>
            </a:ext>
          </a:extLst>
        </xdr:cNvPr>
        <xdr:cNvSpPr/>
      </xdr:nvSpPr>
      <xdr:spPr>
        <a:xfrm>
          <a:off x="7810500" y="677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79045</xdr:rowOff>
    </xdr:from>
    <xdr:to>
      <xdr:col>36</xdr:col>
      <xdr:colOff>165100</xdr:colOff>
      <xdr:row>40</xdr:row>
      <xdr:rowOff>9195</xdr:rowOff>
    </xdr:to>
    <xdr:sp macro="" textlink="">
      <xdr:nvSpPr>
        <xdr:cNvPr id="122" name="フローチャート: 判断 121">
          <a:extLst>
            <a:ext uri="{FF2B5EF4-FFF2-40B4-BE49-F238E27FC236}">
              <a16:creationId xmlns:a16="http://schemas.microsoft.com/office/drawing/2014/main" id="{DE4E7798-9098-43E6-A7AA-15DC60770AE8}"/>
            </a:ext>
          </a:extLst>
        </xdr:cNvPr>
        <xdr:cNvSpPr/>
      </xdr:nvSpPr>
      <xdr:spPr>
        <a:xfrm>
          <a:off x="6921500" y="676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F22A985E-6D4B-4B48-BD86-243CFB34623D}"/>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C4672EAE-572B-4066-BB72-10E58B92BF13}"/>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59CE0B0C-49D0-4570-B9B2-6A7A5D5DE0DE}"/>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66DC7928-E707-4040-AD8D-D67DD1790E41}"/>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A65BF2E8-82A4-48C7-A030-1B58200C5D91}"/>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45517</xdr:rowOff>
    </xdr:from>
    <xdr:to>
      <xdr:col>55</xdr:col>
      <xdr:colOff>50800</xdr:colOff>
      <xdr:row>34</xdr:row>
      <xdr:rowOff>147117</xdr:rowOff>
    </xdr:to>
    <xdr:sp macro="" textlink="">
      <xdr:nvSpPr>
        <xdr:cNvPr id="128" name="楕円 127">
          <a:extLst>
            <a:ext uri="{FF2B5EF4-FFF2-40B4-BE49-F238E27FC236}">
              <a16:creationId xmlns:a16="http://schemas.microsoft.com/office/drawing/2014/main" id="{5E933DA9-42BE-4724-8ACF-F4FD1C096A2A}"/>
            </a:ext>
          </a:extLst>
        </xdr:cNvPr>
        <xdr:cNvSpPr/>
      </xdr:nvSpPr>
      <xdr:spPr>
        <a:xfrm>
          <a:off x="10426700" y="5874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33</xdr:row>
      <xdr:rowOff>169994</xdr:rowOff>
    </xdr:from>
    <xdr:ext cx="534377" cy="259045"/>
    <xdr:sp macro="" textlink="">
      <xdr:nvSpPr>
        <xdr:cNvPr id="129" name="【道路】&#10;一人当たり延長該当値テキスト">
          <a:extLst>
            <a:ext uri="{FF2B5EF4-FFF2-40B4-BE49-F238E27FC236}">
              <a16:creationId xmlns:a16="http://schemas.microsoft.com/office/drawing/2014/main" id="{F2FB61A6-A79E-42FD-B985-354617CC41B2}"/>
            </a:ext>
          </a:extLst>
        </xdr:cNvPr>
        <xdr:cNvSpPr txBox="1"/>
      </xdr:nvSpPr>
      <xdr:spPr>
        <a:xfrm>
          <a:off x="10515600" y="5827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54280</xdr:rowOff>
    </xdr:from>
    <xdr:to>
      <xdr:col>50</xdr:col>
      <xdr:colOff>165100</xdr:colOff>
      <xdr:row>34</xdr:row>
      <xdr:rowOff>155880</xdr:rowOff>
    </xdr:to>
    <xdr:sp macro="" textlink="">
      <xdr:nvSpPr>
        <xdr:cNvPr id="130" name="楕円 129">
          <a:extLst>
            <a:ext uri="{FF2B5EF4-FFF2-40B4-BE49-F238E27FC236}">
              <a16:creationId xmlns:a16="http://schemas.microsoft.com/office/drawing/2014/main" id="{D41E6AF7-A529-43AC-9438-958B9861522C}"/>
            </a:ext>
          </a:extLst>
        </xdr:cNvPr>
        <xdr:cNvSpPr/>
      </xdr:nvSpPr>
      <xdr:spPr>
        <a:xfrm>
          <a:off x="9588500" y="588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34</xdr:row>
      <xdr:rowOff>96317</xdr:rowOff>
    </xdr:from>
    <xdr:to>
      <xdr:col>55</xdr:col>
      <xdr:colOff>0</xdr:colOff>
      <xdr:row>34</xdr:row>
      <xdr:rowOff>105080</xdr:rowOff>
    </xdr:to>
    <xdr:cxnSp macro="">
      <xdr:nvCxnSpPr>
        <xdr:cNvPr id="131" name="直線コネクタ 130">
          <a:extLst>
            <a:ext uri="{FF2B5EF4-FFF2-40B4-BE49-F238E27FC236}">
              <a16:creationId xmlns:a16="http://schemas.microsoft.com/office/drawing/2014/main" id="{BE271AFB-12A3-445C-8454-43374306CBD0}"/>
            </a:ext>
          </a:extLst>
        </xdr:cNvPr>
        <xdr:cNvCxnSpPr/>
      </xdr:nvCxnSpPr>
      <xdr:spPr>
        <a:xfrm flipV="1">
          <a:off x="9639300" y="5925617"/>
          <a:ext cx="838200" cy="8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61366</xdr:rowOff>
    </xdr:from>
    <xdr:to>
      <xdr:col>46</xdr:col>
      <xdr:colOff>38100</xdr:colOff>
      <xdr:row>34</xdr:row>
      <xdr:rowOff>162966</xdr:rowOff>
    </xdr:to>
    <xdr:sp macro="" textlink="">
      <xdr:nvSpPr>
        <xdr:cNvPr id="132" name="楕円 131">
          <a:extLst>
            <a:ext uri="{FF2B5EF4-FFF2-40B4-BE49-F238E27FC236}">
              <a16:creationId xmlns:a16="http://schemas.microsoft.com/office/drawing/2014/main" id="{A062637D-B69B-472A-BE3C-0FFF12A9B64A}"/>
            </a:ext>
          </a:extLst>
        </xdr:cNvPr>
        <xdr:cNvSpPr/>
      </xdr:nvSpPr>
      <xdr:spPr>
        <a:xfrm>
          <a:off x="8699500" y="5890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105080</xdr:rowOff>
    </xdr:from>
    <xdr:to>
      <xdr:col>50</xdr:col>
      <xdr:colOff>114300</xdr:colOff>
      <xdr:row>34</xdr:row>
      <xdr:rowOff>112166</xdr:rowOff>
    </xdr:to>
    <xdr:cxnSp macro="">
      <xdr:nvCxnSpPr>
        <xdr:cNvPr id="133" name="直線コネクタ 132">
          <a:extLst>
            <a:ext uri="{FF2B5EF4-FFF2-40B4-BE49-F238E27FC236}">
              <a16:creationId xmlns:a16="http://schemas.microsoft.com/office/drawing/2014/main" id="{0F4EBE32-BF13-4838-8094-87AEC4B80280}"/>
            </a:ext>
          </a:extLst>
        </xdr:cNvPr>
        <xdr:cNvCxnSpPr/>
      </xdr:nvCxnSpPr>
      <xdr:spPr>
        <a:xfrm flipV="1">
          <a:off x="8750300" y="5934380"/>
          <a:ext cx="889000" cy="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72111</xdr:rowOff>
    </xdr:from>
    <xdr:to>
      <xdr:col>41</xdr:col>
      <xdr:colOff>101600</xdr:colOff>
      <xdr:row>35</xdr:row>
      <xdr:rowOff>2261</xdr:rowOff>
    </xdr:to>
    <xdr:sp macro="" textlink="">
      <xdr:nvSpPr>
        <xdr:cNvPr id="134" name="楕円 133">
          <a:extLst>
            <a:ext uri="{FF2B5EF4-FFF2-40B4-BE49-F238E27FC236}">
              <a16:creationId xmlns:a16="http://schemas.microsoft.com/office/drawing/2014/main" id="{493793F7-C918-48CF-8EC8-D92051F9015F}"/>
            </a:ext>
          </a:extLst>
        </xdr:cNvPr>
        <xdr:cNvSpPr/>
      </xdr:nvSpPr>
      <xdr:spPr>
        <a:xfrm>
          <a:off x="7810500" y="5901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34</xdr:row>
      <xdr:rowOff>112166</xdr:rowOff>
    </xdr:from>
    <xdr:to>
      <xdr:col>45</xdr:col>
      <xdr:colOff>177800</xdr:colOff>
      <xdr:row>34</xdr:row>
      <xdr:rowOff>122911</xdr:rowOff>
    </xdr:to>
    <xdr:cxnSp macro="">
      <xdr:nvCxnSpPr>
        <xdr:cNvPr id="135" name="直線コネクタ 134">
          <a:extLst>
            <a:ext uri="{FF2B5EF4-FFF2-40B4-BE49-F238E27FC236}">
              <a16:creationId xmlns:a16="http://schemas.microsoft.com/office/drawing/2014/main" id="{0AC66559-ABDB-4C9D-A3AC-EAA9C647E1D9}"/>
            </a:ext>
          </a:extLst>
        </xdr:cNvPr>
        <xdr:cNvCxnSpPr/>
      </xdr:nvCxnSpPr>
      <xdr:spPr>
        <a:xfrm flipV="1">
          <a:off x="7861300" y="5941466"/>
          <a:ext cx="889000" cy="10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34</xdr:row>
      <xdr:rowOff>80416</xdr:rowOff>
    </xdr:from>
    <xdr:to>
      <xdr:col>36</xdr:col>
      <xdr:colOff>165100</xdr:colOff>
      <xdr:row>35</xdr:row>
      <xdr:rowOff>10566</xdr:rowOff>
    </xdr:to>
    <xdr:sp macro="" textlink="">
      <xdr:nvSpPr>
        <xdr:cNvPr id="136" name="楕円 135">
          <a:extLst>
            <a:ext uri="{FF2B5EF4-FFF2-40B4-BE49-F238E27FC236}">
              <a16:creationId xmlns:a16="http://schemas.microsoft.com/office/drawing/2014/main" id="{C7A9550A-296C-4C31-AEFA-F51D6D7D727F}"/>
            </a:ext>
          </a:extLst>
        </xdr:cNvPr>
        <xdr:cNvSpPr/>
      </xdr:nvSpPr>
      <xdr:spPr>
        <a:xfrm>
          <a:off x="6921500" y="5909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34</xdr:row>
      <xdr:rowOff>122911</xdr:rowOff>
    </xdr:from>
    <xdr:to>
      <xdr:col>41</xdr:col>
      <xdr:colOff>50800</xdr:colOff>
      <xdr:row>34</xdr:row>
      <xdr:rowOff>131216</xdr:rowOff>
    </xdr:to>
    <xdr:cxnSp macro="">
      <xdr:nvCxnSpPr>
        <xdr:cNvPr id="137" name="直線コネクタ 136">
          <a:extLst>
            <a:ext uri="{FF2B5EF4-FFF2-40B4-BE49-F238E27FC236}">
              <a16:creationId xmlns:a16="http://schemas.microsoft.com/office/drawing/2014/main" id="{F152C3CC-AA4C-414F-8C74-D6226568DD06}"/>
            </a:ext>
          </a:extLst>
        </xdr:cNvPr>
        <xdr:cNvCxnSpPr/>
      </xdr:nvCxnSpPr>
      <xdr:spPr>
        <a:xfrm flipV="1">
          <a:off x="6972300" y="5952211"/>
          <a:ext cx="889000" cy="8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7332</xdr:rowOff>
    </xdr:from>
    <xdr:ext cx="469744" cy="259045"/>
    <xdr:sp macro="" textlink="">
      <xdr:nvSpPr>
        <xdr:cNvPr id="138" name="n_1aveValue【道路】&#10;一人当たり延長">
          <a:extLst>
            <a:ext uri="{FF2B5EF4-FFF2-40B4-BE49-F238E27FC236}">
              <a16:creationId xmlns:a16="http://schemas.microsoft.com/office/drawing/2014/main" id="{A860D2C6-5060-4DE3-9D2D-306CE4943F9D}"/>
            </a:ext>
          </a:extLst>
        </xdr:cNvPr>
        <xdr:cNvSpPr txBox="1"/>
      </xdr:nvSpPr>
      <xdr:spPr>
        <a:xfrm>
          <a:off x="9391727" y="6865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3141</xdr:rowOff>
    </xdr:from>
    <xdr:ext cx="469744" cy="259045"/>
    <xdr:sp macro="" textlink="">
      <xdr:nvSpPr>
        <xdr:cNvPr id="139" name="n_2aveValue【道路】&#10;一人当たり延長">
          <a:extLst>
            <a:ext uri="{FF2B5EF4-FFF2-40B4-BE49-F238E27FC236}">
              <a16:creationId xmlns:a16="http://schemas.microsoft.com/office/drawing/2014/main" id="{B0EF3C67-AD10-4A53-A4F9-3C3E007A558E}"/>
            </a:ext>
          </a:extLst>
        </xdr:cNvPr>
        <xdr:cNvSpPr txBox="1"/>
      </xdr:nvSpPr>
      <xdr:spPr>
        <a:xfrm>
          <a:off x="8515427" y="6861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6723</xdr:rowOff>
    </xdr:from>
    <xdr:ext cx="469744" cy="259045"/>
    <xdr:sp macro="" textlink="">
      <xdr:nvSpPr>
        <xdr:cNvPr id="140" name="n_3aveValue【道路】&#10;一人当たり延長">
          <a:extLst>
            <a:ext uri="{FF2B5EF4-FFF2-40B4-BE49-F238E27FC236}">
              <a16:creationId xmlns:a16="http://schemas.microsoft.com/office/drawing/2014/main" id="{D29F28FA-8BA3-459D-AB44-7EB3A8A8B695}"/>
            </a:ext>
          </a:extLst>
        </xdr:cNvPr>
        <xdr:cNvSpPr txBox="1"/>
      </xdr:nvSpPr>
      <xdr:spPr>
        <a:xfrm>
          <a:off x="7626427" y="6864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322</xdr:rowOff>
    </xdr:from>
    <xdr:ext cx="469744" cy="259045"/>
    <xdr:sp macro="" textlink="">
      <xdr:nvSpPr>
        <xdr:cNvPr id="141" name="n_4aveValue【道路】&#10;一人当たり延長">
          <a:extLst>
            <a:ext uri="{FF2B5EF4-FFF2-40B4-BE49-F238E27FC236}">
              <a16:creationId xmlns:a16="http://schemas.microsoft.com/office/drawing/2014/main" id="{1E89ACDC-F211-4D3B-8115-26C67DFA5828}"/>
            </a:ext>
          </a:extLst>
        </xdr:cNvPr>
        <xdr:cNvSpPr txBox="1"/>
      </xdr:nvSpPr>
      <xdr:spPr>
        <a:xfrm>
          <a:off x="6737427" y="685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33</xdr:row>
      <xdr:rowOff>957</xdr:rowOff>
    </xdr:from>
    <xdr:ext cx="534377" cy="259045"/>
    <xdr:sp macro="" textlink="">
      <xdr:nvSpPr>
        <xdr:cNvPr id="142" name="n_1mainValue【道路】&#10;一人当たり延長">
          <a:extLst>
            <a:ext uri="{FF2B5EF4-FFF2-40B4-BE49-F238E27FC236}">
              <a16:creationId xmlns:a16="http://schemas.microsoft.com/office/drawing/2014/main" id="{DB7DE9EB-4736-40A4-A3D8-4FF08655DA2E}"/>
            </a:ext>
          </a:extLst>
        </xdr:cNvPr>
        <xdr:cNvSpPr txBox="1"/>
      </xdr:nvSpPr>
      <xdr:spPr>
        <a:xfrm>
          <a:off x="9359411" y="5658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33</xdr:row>
      <xdr:rowOff>8043</xdr:rowOff>
    </xdr:from>
    <xdr:ext cx="534377" cy="259045"/>
    <xdr:sp macro="" textlink="">
      <xdr:nvSpPr>
        <xdr:cNvPr id="143" name="n_2mainValue【道路】&#10;一人当たり延長">
          <a:extLst>
            <a:ext uri="{FF2B5EF4-FFF2-40B4-BE49-F238E27FC236}">
              <a16:creationId xmlns:a16="http://schemas.microsoft.com/office/drawing/2014/main" id="{6FBCA53B-4A61-476C-9D4A-5C25322CE940}"/>
            </a:ext>
          </a:extLst>
        </xdr:cNvPr>
        <xdr:cNvSpPr txBox="1"/>
      </xdr:nvSpPr>
      <xdr:spPr>
        <a:xfrm>
          <a:off x="8483111" y="5665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33</xdr:row>
      <xdr:rowOff>18788</xdr:rowOff>
    </xdr:from>
    <xdr:ext cx="534377" cy="259045"/>
    <xdr:sp macro="" textlink="">
      <xdr:nvSpPr>
        <xdr:cNvPr id="144" name="n_3mainValue【道路】&#10;一人当たり延長">
          <a:extLst>
            <a:ext uri="{FF2B5EF4-FFF2-40B4-BE49-F238E27FC236}">
              <a16:creationId xmlns:a16="http://schemas.microsoft.com/office/drawing/2014/main" id="{726EAF3B-ABC9-473D-B5C9-027964BBC7F6}"/>
            </a:ext>
          </a:extLst>
        </xdr:cNvPr>
        <xdr:cNvSpPr txBox="1"/>
      </xdr:nvSpPr>
      <xdr:spPr>
        <a:xfrm>
          <a:off x="7594111" y="5676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33</xdr:row>
      <xdr:rowOff>27093</xdr:rowOff>
    </xdr:from>
    <xdr:ext cx="534377" cy="259045"/>
    <xdr:sp macro="" textlink="">
      <xdr:nvSpPr>
        <xdr:cNvPr id="145" name="n_4mainValue【道路】&#10;一人当たり延長">
          <a:extLst>
            <a:ext uri="{FF2B5EF4-FFF2-40B4-BE49-F238E27FC236}">
              <a16:creationId xmlns:a16="http://schemas.microsoft.com/office/drawing/2014/main" id="{AD8C5C16-B297-4C34-93F0-DCDE473556B5}"/>
            </a:ext>
          </a:extLst>
        </xdr:cNvPr>
        <xdr:cNvSpPr txBox="1"/>
      </xdr:nvSpPr>
      <xdr:spPr>
        <a:xfrm>
          <a:off x="6705111" y="5684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287ECDC3-B8F1-4ADE-8CDC-D1C40532896B}"/>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4F0B7D57-5933-4B05-A66F-8494735AB9B2}"/>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EAF8D9C3-E395-43F3-90C6-8B547A7DB154}"/>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353D611C-F53C-4248-A754-DDC4C335B75F}"/>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327BBDF7-08EA-4622-97F3-504EC539A58E}"/>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6A1B5A5D-3BB0-4490-AA79-0F21A89B0939}"/>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44CE7291-6569-475A-9EAB-E0F6D59DFDDF}"/>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24816428-9684-40CE-8586-76C77E145623}"/>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B51665D6-72A8-481A-877B-66CBC13625F2}"/>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F01E8D2E-CFAE-4E80-82AA-DCA6C4AD6C97}"/>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E2CF2046-E6EA-4812-8918-2513ACA58CC3}"/>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65</xdr:row>
      <xdr:rowOff>0</xdr:rowOff>
    </xdr:from>
    <xdr:to>
      <xdr:col>28</xdr:col>
      <xdr:colOff>114300</xdr:colOff>
      <xdr:row>65</xdr:row>
      <xdr:rowOff>0</xdr:rowOff>
    </xdr:to>
    <xdr:cxnSp macro="">
      <xdr:nvCxnSpPr>
        <xdr:cNvPr id="157" name="直線コネクタ 156">
          <a:extLst>
            <a:ext uri="{FF2B5EF4-FFF2-40B4-BE49-F238E27FC236}">
              <a16:creationId xmlns:a16="http://schemas.microsoft.com/office/drawing/2014/main" id="{4DFCB171-11C6-4C8F-A715-417CD1DF421B}"/>
            </a:ext>
          </a:extLst>
        </xdr:cNvPr>
        <xdr:cNvCxnSpPr/>
      </xdr:nvCxnSpPr>
      <xdr:spPr>
        <a:xfrm>
          <a:off x="762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64</xdr:row>
      <xdr:rowOff>29227</xdr:rowOff>
    </xdr:from>
    <xdr:ext cx="467179" cy="259045"/>
    <xdr:sp macro="" textlink="">
      <xdr:nvSpPr>
        <xdr:cNvPr id="158" name="テキスト ボックス 157">
          <a:extLst>
            <a:ext uri="{FF2B5EF4-FFF2-40B4-BE49-F238E27FC236}">
              <a16:creationId xmlns:a16="http://schemas.microsoft.com/office/drawing/2014/main" id="{A91E58F3-E4C6-4749-B90A-CA4AC80F3497}"/>
            </a:ext>
          </a:extLst>
        </xdr:cNvPr>
        <xdr:cNvSpPr txBox="1"/>
      </xdr:nvSpPr>
      <xdr:spPr>
        <a:xfrm>
          <a:off x="294821" y="1100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63</xdr:row>
      <xdr:rowOff>57150</xdr:rowOff>
    </xdr:to>
    <xdr:cxnSp macro="">
      <xdr:nvCxnSpPr>
        <xdr:cNvPr id="159" name="直線コネクタ 158">
          <a:extLst>
            <a:ext uri="{FF2B5EF4-FFF2-40B4-BE49-F238E27FC236}">
              <a16:creationId xmlns:a16="http://schemas.microsoft.com/office/drawing/2014/main" id="{2BEE58F1-E2CA-43D7-8880-ABB10551EA2D}"/>
            </a:ext>
          </a:extLst>
        </xdr:cNvPr>
        <xdr:cNvCxnSpPr/>
      </xdr:nvCxnSpPr>
      <xdr:spPr>
        <a:xfrm>
          <a:off x="762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86377</xdr:rowOff>
    </xdr:from>
    <xdr:ext cx="403059" cy="259045"/>
    <xdr:sp macro="" textlink="">
      <xdr:nvSpPr>
        <xdr:cNvPr id="160" name="テキスト ボックス 159">
          <a:extLst>
            <a:ext uri="{FF2B5EF4-FFF2-40B4-BE49-F238E27FC236}">
              <a16:creationId xmlns:a16="http://schemas.microsoft.com/office/drawing/2014/main" id="{EF4C3405-C7D3-4459-B5FC-C82EEAF787AB}"/>
            </a:ext>
          </a:extLst>
        </xdr:cNvPr>
        <xdr:cNvSpPr txBox="1"/>
      </xdr:nvSpPr>
      <xdr:spPr>
        <a:xfrm>
          <a:off x="358941" y="1071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114300</xdr:rowOff>
    </xdr:from>
    <xdr:to>
      <xdr:col>28</xdr:col>
      <xdr:colOff>114300</xdr:colOff>
      <xdr:row>61</xdr:row>
      <xdr:rowOff>114300</xdr:rowOff>
    </xdr:to>
    <xdr:cxnSp macro="">
      <xdr:nvCxnSpPr>
        <xdr:cNvPr id="161" name="直線コネクタ 160">
          <a:extLst>
            <a:ext uri="{FF2B5EF4-FFF2-40B4-BE49-F238E27FC236}">
              <a16:creationId xmlns:a16="http://schemas.microsoft.com/office/drawing/2014/main" id="{6DE3B553-F89E-4961-BABE-BBA344CA9E4B}"/>
            </a:ext>
          </a:extLst>
        </xdr:cNvPr>
        <xdr:cNvCxnSpPr/>
      </xdr:nvCxnSpPr>
      <xdr:spPr>
        <a:xfrm>
          <a:off x="762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143527</xdr:rowOff>
    </xdr:from>
    <xdr:ext cx="403059" cy="259045"/>
    <xdr:sp macro="" textlink="">
      <xdr:nvSpPr>
        <xdr:cNvPr id="162" name="テキスト ボックス 161">
          <a:extLst>
            <a:ext uri="{FF2B5EF4-FFF2-40B4-BE49-F238E27FC236}">
              <a16:creationId xmlns:a16="http://schemas.microsoft.com/office/drawing/2014/main" id="{64E733E9-C528-4249-A209-4406E3A40579}"/>
            </a:ext>
          </a:extLst>
        </xdr:cNvPr>
        <xdr:cNvSpPr txBox="1"/>
      </xdr:nvSpPr>
      <xdr:spPr>
        <a:xfrm>
          <a:off x="358941" y="1043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3" name="直線コネクタ 162">
          <a:extLst>
            <a:ext uri="{FF2B5EF4-FFF2-40B4-BE49-F238E27FC236}">
              <a16:creationId xmlns:a16="http://schemas.microsoft.com/office/drawing/2014/main" id="{89B9960B-9745-45E8-BF80-A0C1A41AF5EA}"/>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4" name="テキスト ボックス 163">
          <a:extLst>
            <a:ext uri="{FF2B5EF4-FFF2-40B4-BE49-F238E27FC236}">
              <a16:creationId xmlns:a16="http://schemas.microsoft.com/office/drawing/2014/main" id="{722F0462-7875-4314-90A8-2B2E9B060B6B}"/>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57150</xdr:rowOff>
    </xdr:from>
    <xdr:to>
      <xdr:col>28</xdr:col>
      <xdr:colOff>114300</xdr:colOff>
      <xdr:row>58</xdr:row>
      <xdr:rowOff>57150</xdr:rowOff>
    </xdr:to>
    <xdr:cxnSp macro="">
      <xdr:nvCxnSpPr>
        <xdr:cNvPr id="165" name="直線コネクタ 164">
          <a:extLst>
            <a:ext uri="{FF2B5EF4-FFF2-40B4-BE49-F238E27FC236}">
              <a16:creationId xmlns:a16="http://schemas.microsoft.com/office/drawing/2014/main" id="{276D7613-6DD2-4EFC-8CD4-7EFA1241C37F}"/>
            </a:ext>
          </a:extLst>
        </xdr:cNvPr>
        <xdr:cNvCxnSpPr/>
      </xdr:nvCxnSpPr>
      <xdr:spPr>
        <a:xfrm>
          <a:off x="762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86377</xdr:rowOff>
    </xdr:from>
    <xdr:ext cx="403059" cy="259045"/>
    <xdr:sp macro="" textlink="">
      <xdr:nvSpPr>
        <xdr:cNvPr id="166" name="テキスト ボックス 165">
          <a:extLst>
            <a:ext uri="{FF2B5EF4-FFF2-40B4-BE49-F238E27FC236}">
              <a16:creationId xmlns:a16="http://schemas.microsoft.com/office/drawing/2014/main" id="{7BB151FE-B63E-4DB5-BB7C-D3AB006DD33B}"/>
            </a:ext>
          </a:extLst>
        </xdr:cNvPr>
        <xdr:cNvSpPr txBox="1"/>
      </xdr:nvSpPr>
      <xdr:spPr>
        <a:xfrm>
          <a:off x="358941" y="985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114300</xdr:rowOff>
    </xdr:from>
    <xdr:to>
      <xdr:col>28</xdr:col>
      <xdr:colOff>114300</xdr:colOff>
      <xdr:row>56</xdr:row>
      <xdr:rowOff>114300</xdr:rowOff>
    </xdr:to>
    <xdr:cxnSp macro="">
      <xdr:nvCxnSpPr>
        <xdr:cNvPr id="167" name="直線コネクタ 166">
          <a:extLst>
            <a:ext uri="{FF2B5EF4-FFF2-40B4-BE49-F238E27FC236}">
              <a16:creationId xmlns:a16="http://schemas.microsoft.com/office/drawing/2014/main" id="{E39C8BBD-9CE6-4AB4-AF73-4A4DA655A8C6}"/>
            </a:ext>
          </a:extLst>
        </xdr:cNvPr>
        <xdr:cNvCxnSpPr/>
      </xdr:nvCxnSpPr>
      <xdr:spPr>
        <a:xfrm>
          <a:off x="762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143527</xdr:rowOff>
    </xdr:from>
    <xdr:ext cx="403059" cy="259045"/>
    <xdr:sp macro="" textlink="">
      <xdr:nvSpPr>
        <xdr:cNvPr id="168" name="テキスト ボックス 167">
          <a:extLst>
            <a:ext uri="{FF2B5EF4-FFF2-40B4-BE49-F238E27FC236}">
              <a16:creationId xmlns:a16="http://schemas.microsoft.com/office/drawing/2014/main" id="{CD767575-4E83-45DC-A589-7BAA13D585C0}"/>
            </a:ext>
          </a:extLst>
        </xdr:cNvPr>
        <xdr:cNvSpPr txBox="1"/>
      </xdr:nvSpPr>
      <xdr:spPr>
        <a:xfrm>
          <a:off x="358941" y="957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0</xdr:rowOff>
    </xdr:from>
    <xdr:to>
      <xdr:col>28</xdr:col>
      <xdr:colOff>114300</xdr:colOff>
      <xdr:row>55</xdr:row>
      <xdr:rowOff>0</xdr:rowOff>
    </xdr:to>
    <xdr:cxnSp macro="">
      <xdr:nvCxnSpPr>
        <xdr:cNvPr id="169" name="直線コネクタ 168">
          <a:extLst>
            <a:ext uri="{FF2B5EF4-FFF2-40B4-BE49-F238E27FC236}">
              <a16:creationId xmlns:a16="http://schemas.microsoft.com/office/drawing/2014/main" id="{A822C527-F369-4D09-A6FE-EDBFD4DD4666}"/>
            </a:ext>
          </a:extLst>
        </xdr:cNvPr>
        <xdr:cNvCxnSpPr/>
      </xdr:nvCxnSpPr>
      <xdr:spPr>
        <a:xfrm>
          <a:off x="762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29227</xdr:rowOff>
    </xdr:from>
    <xdr:ext cx="403059" cy="259045"/>
    <xdr:sp macro="" textlink="">
      <xdr:nvSpPr>
        <xdr:cNvPr id="170" name="テキスト ボックス 169">
          <a:extLst>
            <a:ext uri="{FF2B5EF4-FFF2-40B4-BE49-F238E27FC236}">
              <a16:creationId xmlns:a16="http://schemas.microsoft.com/office/drawing/2014/main" id="{831B89EC-4774-49AA-A8C0-67EDA4214949}"/>
            </a:ext>
          </a:extLst>
        </xdr:cNvPr>
        <xdr:cNvSpPr txBox="1"/>
      </xdr:nvSpPr>
      <xdr:spPr>
        <a:xfrm>
          <a:off x="358941" y="928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id="{586400E9-513F-474A-A277-D1F3361ABB2A}"/>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72" name="テキスト ボックス 171">
          <a:extLst>
            <a:ext uri="{FF2B5EF4-FFF2-40B4-BE49-F238E27FC236}">
              <a16:creationId xmlns:a16="http://schemas.microsoft.com/office/drawing/2014/main" id="{85AF365A-ABD3-4397-9640-5F160FD5FA4D}"/>
            </a:ext>
          </a:extLst>
        </xdr:cNvPr>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a:extLst>
            <a:ext uri="{FF2B5EF4-FFF2-40B4-BE49-F238E27FC236}">
              <a16:creationId xmlns:a16="http://schemas.microsoft.com/office/drawing/2014/main" id="{C490F057-4AAD-43A6-A8A4-6E39DB151A57}"/>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117157</xdr:rowOff>
    </xdr:from>
    <xdr:to>
      <xdr:col>24</xdr:col>
      <xdr:colOff>62865</xdr:colOff>
      <xdr:row>63</xdr:row>
      <xdr:rowOff>151447</xdr:rowOff>
    </xdr:to>
    <xdr:cxnSp macro="">
      <xdr:nvCxnSpPr>
        <xdr:cNvPr id="174" name="直線コネクタ 173">
          <a:extLst>
            <a:ext uri="{FF2B5EF4-FFF2-40B4-BE49-F238E27FC236}">
              <a16:creationId xmlns:a16="http://schemas.microsoft.com/office/drawing/2014/main" id="{CA08817E-398B-49E5-AEB8-B85474F3D40D}"/>
            </a:ext>
          </a:extLst>
        </xdr:cNvPr>
        <xdr:cNvCxnSpPr/>
      </xdr:nvCxnSpPr>
      <xdr:spPr>
        <a:xfrm flipV="1">
          <a:off x="4634865" y="9546907"/>
          <a:ext cx="0" cy="140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155274</xdr:rowOff>
    </xdr:from>
    <xdr:ext cx="405111" cy="259045"/>
    <xdr:sp macro="" textlink="">
      <xdr:nvSpPr>
        <xdr:cNvPr id="175" name="【橋りょう・トンネル】&#10;有形固定資産減価償却率最小値テキスト">
          <a:extLst>
            <a:ext uri="{FF2B5EF4-FFF2-40B4-BE49-F238E27FC236}">
              <a16:creationId xmlns:a16="http://schemas.microsoft.com/office/drawing/2014/main" id="{668307C8-A10C-40E6-BD19-3357CD4C6D34}"/>
            </a:ext>
          </a:extLst>
        </xdr:cNvPr>
        <xdr:cNvSpPr txBox="1"/>
      </xdr:nvSpPr>
      <xdr:spPr>
        <a:xfrm>
          <a:off x="4673600" y="109566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151447</xdr:rowOff>
    </xdr:from>
    <xdr:to>
      <xdr:col>24</xdr:col>
      <xdr:colOff>152400</xdr:colOff>
      <xdr:row>63</xdr:row>
      <xdr:rowOff>151447</xdr:rowOff>
    </xdr:to>
    <xdr:cxnSp macro="">
      <xdr:nvCxnSpPr>
        <xdr:cNvPr id="176" name="直線コネクタ 175">
          <a:extLst>
            <a:ext uri="{FF2B5EF4-FFF2-40B4-BE49-F238E27FC236}">
              <a16:creationId xmlns:a16="http://schemas.microsoft.com/office/drawing/2014/main" id="{A21D7DA1-F2A4-4A2B-BBC9-27F7B5F5B070}"/>
            </a:ext>
          </a:extLst>
        </xdr:cNvPr>
        <xdr:cNvCxnSpPr/>
      </xdr:nvCxnSpPr>
      <xdr:spPr>
        <a:xfrm>
          <a:off x="4546600" y="10952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63834</xdr:rowOff>
    </xdr:from>
    <xdr:ext cx="405111" cy="259045"/>
    <xdr:sp macro="" textlink="">
      <xdr:nvSpPr>
        <xdr:cNvPr id="177" name="【橋りょう・トンネル】&#10;有形固定資産減価償却率最大値テキスト">
          <a:extLst>
            <a:ext uri="{FF2B5EF4-FFF2-40B4-BE49-F238E27FC236}">
              <a16:creationId xmlns:a16="http://schemas.microsoft.com/office/drawing/2014/main" id="{79CAE8CC-DD16-4572-9393-581F15A4399A}"/>
            </a:ext>
          </a:extLst>
        </xdr:cNvPr>
        <xdr:cNvSpPr txBox="1"/>
      </xdr:nvSpPr>
      <xdr:spPr>
        <a:xfrm>
          <a:off x="4673600" y="9322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117157</xdr:rowOff>
    </xdr:from>
    <xdr:to>
      <xdr:col>24</xdr:col>
      <xdr:colOff>152400</xdr:colOff>
      <xdr:row>55</xdr:row>
      <xdr:rowOff>117157</xdr:rowOff>
    </xdr:to>
    <xdr:cxnSp macro="">
      <xdr:nvCxnSpPr>
        <xdr:cNvPr id="178" name="直線コネクタ 177">
          <a:extLst>
            <a:ext uri="{FF2B5EF4-FFF2-40B4-BE49-F238E27FC236}">
              <a16:creationId xmlns:a16="http://schemas.microsoft.com/office/drawing/2014/main" id="{79926E73-8C7D-454C-96A1-6C4D5AD68226}"/>
            </a:ext>
          </a:extLst>
        </xdr:cNvPr>
        <xdr:cNvCxnSpPr/>
      </xdr:nvCxnSpPr>
      <xdr:spPr>
        <a:xfrm>
          <a:off x="4546600" y="9546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116222</xdr:rowOff>
    </xdr:from>
    <xdr:ext cx="405111" cy="259045"/>
    <xdr:sp macro="" textlink="">
      <xdr:nvSpPr>
        <xdr:cNvPr id="179" name="【橋りょう・トンネル】&#10;有形固定資産減価償却率平均値テキスト">
          <a:extLst>
            <a:ext uri="{FF2B5EF4-FFF2-40B4-BE49-F238E27FC236}">
              <a16:creationId xmlns:a16="http://schemas.microsoft.com/office/drawing/2014/main" id="{AB271CF7-490E-4075-B996-9E2675C4F3EB}"/>
            </a:ext>
          </a:extLst>
        </xdr:cNvPr>
        <xdr:cNvSpPr txBox="1"/>
      </xdr:nvSpPr>
      <xdr:spPr>
        <a:xfrm>
          <a:off x="4673600" y="100603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137795</xdr:rowOff>
    </xdr:from>
    <xdr:to>
      <xdr:col>24</xdr:col>
      <xdr:colOff>114300</xdr:colOff>
      <xdr:row>59</xdr:row>
      <xdr:rowOff>67945</xdr:rowOff>
    </xdr:to>
    <xdr:sp macro="" textlink="">
      <xdr:nvSpPr>
        <xdr:cNvPr id="180" name="フローチャート: 判断 179">
          <a:extLst>
            <a:ext uri="{FF2B5EF4-FFF2-40B4-BE49-F238E27FC236}">
              <a16:creationId xmlns:a16="http://schemas.microsoft.com/office/drawing/2014/main" id="{86989F02-31C1-43B3-9E73-6C137095B79A}"/>
            </a:ext>
          </a:extLst>
        </xdr:cNvPr>
        <xdr:cNvSpPr/>
      </xdr:nvSpPr>
      <xdr:spPr>
        <a:xfrm>
          <a:off x="4584700" y="1008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120650</xdr:rowOff>
    </xdr:from>
    <xdr:to>
      <xdr:col>20</xdr:col>
      <xdr:colOff>38100</xdr:colOff>
      <xdr:row>59</xdr:row>
      <xdr:rowOff>50800</xdr:rowOff>
    </xdr:to>
    <xdr:sp macro="" textlink="">
      <xdr:nvSpPr>
        <xdr:cNvPr id="181" name="フローチャート: 判断 180">
          <a:extLst>
            <a:ext uri="{FF2B5EF4-FFF2-40B4-BE49-F238E27FC236}">
              <a16:creationId xmlns:a16="http://schemas.microsoft.com/office/drawing/2014/main" id="{8396CB24-494F-4A01-BCA1-AE19E6365F5C}"/>
            </a:ext>
          </a:extLst>
        </xdr:cNvPr>
        <xdr:cNvSpPr/>
      </xdr:nvSpPr>
      <xdr:spPr>
        <a:xfrm>
          <a:off x="3746500" y="1006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60643</xdr:rowOff>
    </xdr:from>
    <xdr:to>
      <xdr:col>15</xdr:col>
      <xdr:colOff>101600</xdr:colOff>
      <xdr:row>58</xdr:row>
      <xdr:rowOff>162243</xdr:rowOff>
    </xdr:to>
    <xdr:sp macro="" textlink="">
      <xdr:nvSpPr>
        <xdr:cNvPr id="182" name="フローチャート: 判断 181">
          <a:extLst>
            <a:ext uri="{FF2B5EF4-FFF2-40B4-BE49-F238E27FC236}">
              <a16:creationId xmlns:a16="http://schemas.microsoft.com/office/drawing/2014/main" id="{D4D6598E-686B-4C9E-B68A-5F5084D7E27D}"/>
            </a:ext>
          </a:extLst>
        </xdr:cNvPr>
        <xdr:cNvSpPr/>
      </xdr:nvSpPr>
      <xdr:spPr>
        <a:xfrm>
          <a:off x="2857500" y="1000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57785</xdr:rowOff>
    </xdr:from>
    <xdr:to>
      <xdr:col>10</xdr:col>
      <xdr:colOff>165100</xdr:colOff>
      <xdr:row>58</xdr:row>
      <xdr:rowOff>159385</xdr:rowOff>
    </xdr:to>
    <xdr:sp macro="" textlink="">
      <xdr:nvSpPr>
        <xdr:cNvPr id="183" name="フローチャート: 判断 182">
          <a:extLst>
            <a:ext uri="{FF2B5EF4-FFF2-40B4-BE49-F238E27FC236}">
              <a16:creationId xmlns:a16="http://schemas.microsoft.com/office/drawing/2014/main" id="{DDE687C9-E627-4174-B9B7-66AC95B7BB8B}"/>
            </a:ext>
          </a:extLst>
        </xdr:cNvPr>
        <xdr:cNvSpPr/>
      </xdr:nvSpPr>
      <xdr:spPr>
        <a:xfrm>
          <a:off x="1968500" y="10001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17780</xdr:rowOff>
    </xdr:from>
    <xdr:to>
      <xdr:col>6</xdr:col>
      <xdr:colOff>38100</xdr:colOff>
      <xdr:row>58</xdr:row>
      <xdr:rowOff>119380</xdr:rowOff>
    </xdr:to>
    <xdr:sp macro="" textlink="">
      <xdr:nvSpPr>
        <xdr:cNvPr id="184" name="フローチャート: 判断 183">
          <a:extLst>
            <a:ext uri="{FF2B5EF4-FFF2-40B4-BE49-F238E27FC236}">
              <a16:creationId xmlns:a16="http://schemas.microsoft.com/office/drawing/2014/main" id="{0291053E-EAB7-47C4-81B0-52D81286EBEC}"/>
            </a:ext>
          </a:extLst>
        </xdr:cNvPr>
        <xdr:cNvSpPr/>
      </xdr:nvSpPr>
      <xdr:spPr>
        <a:xfrm>
          <a:off x="1079500" y="996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B1987CC3-6380-43D4-8158-EF466847927B}"/>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9AC02C80-E354-4722-9764-FBE88B3A4474}"/>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AD66C09C-3DE1-4D9F-8F4C-2FE9D487ABAA}"/>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9226FC7E-B108-4C8E-883B-061140AB5FA4}"/>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11C23D21-8C94-4D87-B36F-C768E80694C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112078</xdr:rowOff>
    </xdr:from>
    <xdr:to>
      <xdr:col>24</xdr:col>
      <xdr:colOff>114300</xdr:colOff>
      <xdr:row>58</xdr:row>
      <xdr:rowOff>42228</xdr:rowOff>
    </xdr:to>
    <xdr:sp macro="" textlink="">
      <xdr:nvSpPr>
        <xdr:cNvPr id="190" name="楕円 189">
          <a:extLst>
            <a:ext uri="{FF2B5EF4-FFF2-40B4-BE49-F238E27FC236}">
              <a16:creationId xmlns:a16="http://schemas.microsoft.com/office/drawing/2014/main" id="{6F0E1F16-BC80-4BF9-B616-4E482184112F}"/>
            </a:ext>
          </a:extLst>
        </xdr:cNvPr>
        <xdr:cNvSpPr/>
      </xdr:nvSpPr>
      <xdr:spPr>
        <a:xfrm>
          <a:off x="4584700" y="988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134955</xdr:rowOff>
    </xdr:from>
    <xdr:ext cx="405111" cy="259045"/>
    <xdr:sp macro="" textlink="">
      <xdr:nvSpPr>
        <xdr:cNvPr id="191" name="【橋りょう・トンネル】&#10;有形固定資産減価償却率該当値テキスト">
          <a:extLst>
            <a:ext uri="{FF2B5EF4-FFF2-40B4-BE49-F238E27FC236}">
              <a16:creationId xmlns:a16="http://schemas.microsoft.com/office/drawing/2014/main" id="{B2C3AEEB-867E-4A64-827A-58F2A7E9F8D0}"/>
            </a:ext>
          </a:extLst>
        </xdr:cNvPr>
        <xdr:cNvSpPr txBox="1"/>
      </xdr:nvSpPr>
      <xdr:spPr>
        <a:xfrm>
          <a:off x="4673600" y="9736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103505</xdr:rowOff>
    </xdr:from>
    <xdr:to>
      <xdr:col>20</xdr:col>
      <xdr:colOff>38100</xdr:colOff>
      <xdr:row>58</xdr:row>
      <xdr:rowOff>33655</xdr:rowOff>
    </xdr:to>
    <xdr:sp macro="" textlink="">
      <xdr:nvSpPr>
        <xdr:cNvPr id="192" name="楕円 191">
          <a:extLst>
            <a:ext uri="{FF2B5EF4-FFF2-40B4-BE49-F238E27FC236}">
              <a16:creationId xmlns:a16="http://schemas.microsoft.com/office/drawing/2014/main" id="{64E1D8BA-026C-4B76-95A8-4A8C88E9794A}"/>
            </a:ext>
          </a:extLst>
        </xdr:cNvPr>
        <xdr:cNvSpPr/>
      </xdr:nvSpPr>
      <xdr:spPr>
        <a:xfrm>
          <a:off x="3746500" y="9876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154305</xdr:rowOff>
    </xdr:from>
    <xdr:to>
      <xdr:col>24</xdr:col>
      <xdr:colOff>63500</xdr:colOff>
      <xdr:row>57</xdr:row>
      <xdr:rowOff>162878</xdr:rowOff>
    </xdr:to>
    <xdr:cxnSp macro="">
      <xdr:nvCxnSpPr>
        <xdr:cNvPr id="193" name="直線コネクタ 192">
          <a:extLst>
            <a:ext uri="{FF2B5EF4-FFF2-40B4-BE49-F238E27FC236}">
              <a16:creationId xmlns:a16="http://schemas.microsoft.com/office/drawing/2014/main" id="{6CC80006-1005-481D-AB24-E15B50BA0365}"/>
            </a:ext>
          </a:extLst>
        </xdr:cNvPr>
        <xdr:cNvCxnSpPr/>
      </xdr:nvCxnSpPr>
      <xdr:spPr>
        <a:xfrm>
          <a:off x="3797300" y="9926955"/>
          <a:ext cx="838200" cy="8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57785</xdr:rowOff>
    </xdr:from>
    <xdr:to>
      <xdr:col>15</xdr:col>
      <xdr:colOff>101600</xdr:colOff>
      <xdr:row>57</xdr:row>
      <xdr:rowOff>159385</xdr:rowOff>
    </xdr:to>
    <xdr:sp macro="" textlink="">
      <xdr:nvSpPr>
        <xdr:cNvPr id="194" name="楕円 193">
          <a:extLst>
            <a:ext uri="{FF2B5EF4-FFF2-40B4-BE49-F238E27FC236}">
              <a16:creationId xmlns:a16="http://schemas.microsoft.com/office/drawing/2014/main" id="{FDB44713-6B5C-41CD-BA2D-8D381B8A98DF}"/>
            </a:ext>
          </a:extLst>
        </xdr:cNvPr>
        <xdr:cNvSpPr/>
      </xdr:nvSpPr>
      <xdr:spPr>
        <a:xfrm>
          <a:off x="2857500" y="9830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108585</xdr:rowOff>
    </xdr:from>
    <xdr:to>
      <xdr:col>19</xdr:col>
      <xdr:colOff>177800</xdr:colOff>
      <xdr:row>57</xdr:row>
      <xdr:rowOff>154305</xdr:rowOff>
    </xdr:to>
    <xdr:cxnSp macro="">
      <xdr:nvCxnSpPr>
        <xdr:cNvPr id="195" name="直線コネクタ 194">
          <a:extLst>
            <a:ext uri="{FF2B5EF4-FFF2-40B4-BE49-F238E27FC236}">
              <a16:creationId xmlns:a16="http://schemas.microsoft.com/office/drawing/2014/main" id="{2BC72CD1-9761-4BF7-9D17-9C71D420AF89}"/>
            </a:ext>
          </a:extLst>
        </xdr:cNvPr>
        <xdr:cNvCxnSpPr/>
      </xdr:nvCxnSpPr>
      <xdr:spPr>
        <a:xfrm>
          <a:off x="2908300" y="988123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37782</xdr:rowOff>
    </xdr:from>
    <xdr:to>
      <xdr:col>10</xdr:col>
      <xdr:colOff>165100</xdr:colOff>
      <xdr:row>57</xdr:row>
      <xdr:rowOff>139382</xdr:rowOff>
    </xdr:to>
    <xdr:sp macro="" textlink="">
      <xdr:nvSpPr>
        <xdr:cNvPr id="196" name="楕円 195">
          <a:extLst>
            <a:ext uri="{FF2B5EF4-FFF2-40B4-BE49-F238E27FC236}">
              <a16:creationId xmlns:a16="http://schemas.microsoft.com/office/drawing/2014/main" id="{503A233C-7A99-4D33-8F41-ED750A69A414}"/>
            </a:ext>
          </a:extLst>
        </xdr:cNvPr>
        <xdr:cNvSpPr/>
      </xdr:nvSpPr>
      <xdr:spPr>
        <a:xfrm>
          <a:off x="1968500" y="9810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88582</xdr:rowOff>
    </xdr:from>
    <xdr:to>
      <xdr:col>15</xdr:col>
      <xdr:colOff>50800</xdr:colOff>
      <xdr:row>57</xdr:row>
      <xdr:rowOff>108585</xdr:rowOff>
    </xdr:to>
    <xdr:cxnSp macro="">
      <xdr:nvCxnSpPr>
        <xdr:cNvPr id="197" name="直線コネクタ 196">
          <a:extLst>
            <a:ext uri="{FF2B5EF4-FFF2-40B4-BE49-F238E27FC236}">
              <a16:creationId xmlns:a16="http://schemas.microsoft.com/office/drawing/2014/main" id="{20802934-02BC-4F53-92CB-D13A9F73C824}"/>
            </a:ext>
          </a:extLst>
        </xdr:cNvPr>
        <xdr:cNvCxnSpPr/>
      </xdr:nvCxnSpPr>
      <xdr:spPr>
        <a:xfrm>
          <a:off x="2019300" y="9861232"/>
          <a:ext cx="889000" cy="2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57</xdr:row>
      <xdr:rowOff>9207</xdr:rowOff>
    </xdr:from>
    <xdr:to>
      <xdr:col>6</xdr:col>
      <xdr:colOff>38100</xdr:colOff>
      <xdr:row>57</xdr:row>
      <xdr:rowOff>110807</xdr:rowOff>
    </xdr:to>
    <xdr:sp macro="" textlink="">
      <xdr:nvSpPr>
        <xdr:cNvPr id="198" name="楕円 197">
          <a:extLst>
            <a:ext uri="{FF2B5EF4-FFF2-40B4-BE49-F238E27FC236}">
              <a16:creationId xmlns:a16="http://schemas.microsoft.com/office/drawing/2014/main" id="{59DF04D9-6DD7-4870-B19B-F2170AA2C056}"/>
            </a:ext>
          </a:extLst>
        </xdr:cNvPr>
        <xdr:cNvSpPr/>
      </xdr:nvSpPr>
      <xdr:spPr>
        <a:xfrm>
          <a:off x="1079500" y="9781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57</xdr:row>
      <xdr:rowOff>60007</xdr:rowOff>
    </xdr:from>
    <xdr:to>
      <xdr:col>10</xdr:col>
      <xdr:colOff>114300</xdr:colOff>
      <xdr:row>57</xdr:row>
      <xdr:rowOff>88582</xdr:rowOff>
    </xdr:to>
    <xdr:cxnSp macro="">
      <xdr:nvCxnSpPr>
        <xdr:cNvPr id="199" name="直線コネクタ 198">
          <a:extLst>
            <a:ext uri="{FF2B5EF4-FFF2-40B4-BE49-F238E27FC236}">
              <a16:creationId xmlns:a16="http://schemas.microsoft.com/office/drawing/2014/main" id="{DDF3C101-A144-486B-BAD5-966C17A61370}"/>
            </a:ext>
          </a:extLst>
        </xdr:cNvPr>
        <xdr:cNvCxnSpPr/>
      </xdr:nvCxnSpPr>
      <xdr:spPr>
        <a:xfrm>
          <a:off x="1130300" y="9832657"/>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41927</xdr:rowOff>
    </xdr:from>
    <xdr:ext cx="405111" cy="259045"/>
    <xdr:sp macro="" textlink="">
      <xdr:nvSpPr>
        <xdr:cNvPr id="200" name="n_1aveValue【橋りょう・トンネル】&#10;有形固定資産減価償却率">
          <a:extLst>
            <a:ext uri="{FF2B5EF4-FFF2-40B4-BE49-F238E27FC236}">
              <a16:creationId xmlns:a16="http://schemas.microsoft.com/office/drawing/2014/main" id="{C801604B-5AB9-4F32-BA16-3ECC26176B81}"/>
            </a:ext>
          </a:extLst>
        </xdr:cNvPr>
        <xdr:cNvSpPr txBox="1"/>
      </xdr:nvSpPr>
      <xdr:spPr>
        <a:xfrm>
          <a:off x="3582044" y="10157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153370</xdr:rowOff>
    </xdr:from>
    <xdr:ext cx="405111" cy="259045"/>
    <xdr:sp macro="" textlink="">
      <xdr:nvSpPr>
        <xdr:cNvPr id="201" name="n_2aveValue【橋りょう・トンネル】&#10;有形固定資産減価償却率">
          <a:extLst>
            <a:ext uri="{FF2B5EF4-FFF2-40B4-BE49-F238E27FC236}">
              <a16:creationId xmlns:a16="http://schemas.microsoft.com/office/drawing/2014/main" id="{7426A96E-1143-4FD9-8977-4AA6B008AD16}"/>
            </a:ext>
          </a:extLst>
        </xdr:cNvPr>
        <xdr:cNvSpPr txBox="1"/>
      </xdr:nvSpPr>
      <xdr:spPr>
        <a:xfrm>
          <a:off x="2705744" y="10097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150512</xdr:rowOff>
    </xdr:from>
    <xdr:ext cx="405111" cy="259045"/>
    <xdr:sp macro="" textlink="">
      <xdr:nvSpPr>
        <xdr:cNvPr id="202" name="n_3aveValue【橋りょう・トンネル】&#10;有形固定資産減価償却率">
          <a:extLst>
            <a:ext uri="{FF2B5EF4-FFF2-40B4-BE49-F238E27FC236}">
              <a16:creationId xmlns:a16="http://schemas.microsoft.com/office/drawing/2014/main" id="{7616F569-EB12-43EE-B828-9485A9F933F3}"/>
            </a:ext>
          </a:extLst>
        </xdr:cNvPr>
        <xdr:cNvSpPr txBox="1"/>
      </xdr:nvSpPr>
      <xdr:spPr>
        <a:xfrm>
          <a:off x="1816744" y="10094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110507</xdr:rowOff>
    </xdr:from>
    <xdr:ext cx="405111" cy="259045"/>
    <xdr:sp macro="" textlink="">
      <xdr:nvSpPr>
        <xdr:cNvPr id="203" name="n_4aveValue【橋りょう・トンネル】&#10;有形固定資産減価償却率">
          <a:extLst>
            <a:ext uri="{FF2B5EF4-FFF2-40B4-BE49-F238E27FC236}">
              <a16:creationId xmlns:a16="http://schemas.microsoft.com/office/drawing/2014/main" id="{185E4ED2-DAC5-4CF8-8178-25D6CBF8075E}"/>
            </a:ext>
          </a:extLst>
        </xdr:cNvPr>
        <xdr:cNvSpPr txBox="1"/>
      </xdr:nvSpPr>
      <xdr:spPr>
        <a:xfrm>
          <a:off x="927744" y="10054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50182</xdr:rowOff>
    </xdr:from>
    <xdr:ext cx="405111" cy="259045"/>
    <xdr:sp macro="" textlink="">
      <xdr:nvSpPr>
        <xdr:cNvPr id="204" name="n_1mainValue【橋りょう・トンネル】&#10;有形固定資産減価償却率">
          <a:extLst>
            <a:ext uri="{FF2B5EF4-FFF2-40B4-BE49-F238E27FC236}">
              <a16:creationId xmlns:a16="http://schemas.microsoft.com/office/drawing/2014/main" id="{15D70003-6E46-4362-B606-D84C114EE22A}"/>
            </a:ext>
          </a:extLst>
        </xdr:cNvPr>
        <xdr:cNvSpPr txBox="1"/>
      </xdr:nvSpPr>
      <xdr:spPr>
        <a:xfrm>
          <a:off x="3582044" y="965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4462</xdr:rowOff>
    </xdr:from>
    <xdr:ext cx="405111" cy="259045"/>
    <xdr:sp macro="" textlink="">
      <xdr:nvSpPr>
        <xdr:cNvPr id="205" name="n_2mainValue【橋りょう・トンネル】&#10;有形固定資産減価償却率">
          <a:extLst>
            <a:ext uri="{FF2B5EF4-FFF2-40B4-BE49-F238E27FC236}">
              <a16:creationId xmlns:a16="http://schemas.microsoft.com/office/drawing/2014/main" id="{E0E884C4-8F4B-4E53-9962-9A293DF368C4}"/>
            </a:ext>
          </a:extLst>
        </xdr:cNvPr>
        <xdr:cNvSpPr txBox="1"/>
      </xdr:nvSpPr>
      <xdr:spPr>
        <a:xfrm>
          <a:off x="2705744" y="9605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55</xdr:row>
      <xdr:rowOff>155909</xdr:rowOff>
    </xdr:from>
    <xdr:ext cx="405111" cy="259045"/>
    <xdr:sp macro="" textlink="">
      <xdr:nvSpPr>
        <xdr:cNvPr id="206" name="n_3mainValue【橋りょう・トンネル】&#10;有形固定資産減価償却率">
          <a:extLst>
            <a:ext uri="{FF2B5EF4-FFF2-40B4-BE49-F238E27FC236}">
              <a16:creationId xmlns:a16="http://schemas.microsoft.com/office/drawing/2014/main" id="{0F613384-EDE7-41E2-BD17-6DA5F8AFFCB9}"/>
            </a:ext>
          </a:extLst>
        </xdr:cNvPr>
        <xdr:cNvSpPr txBox="1"/>
      </xdr:nvSpPr>
      <xdr:spPr>
        <a:xfrm>
          <a:off x="1816744" y="9585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55</xdr:row>
      <xdr:rowOff>127334</xdr:rowOff>
    </xdr:from>
    <xdr:ext cx="405111" cy="259045"/>
    <xdr:sp macro="" textlink="">
      <xdr:nvSpPr>
        <xdr:cNvPr id="207" name="n_4mainValue【橋りょう・トンネル】&#10;有形固定資産減価償却率">
          <a:extLst>
            <a:ext uri="{FF2B5EF4-FFF2-40B4-BE49-F238E27FC236}">
              <a16:creationId xmlns:a16="http://schemas.microsoft.com/office/drawing/2014/main" id="{A3FD50F4-BDFE-42F5-97BD-9B08B372EB77}"/>
            </a:ext>
          </a:extLst>
        </xdr:cNvPr>
        <xdr:cNvSpPr txBox="1"/>
      </xdr:nvSpPr>
      <xdr:spPr>
        <a:xfrm>
          <a:off x="927744" y="9557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F88918FB-A4D0-4339-90E4-77A80A47A2A9}"/>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D94971AB-393F-46E5-B12D-680573387D16}"/>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678CF59C-3490-4064-8440-45B3E83E6EA3}"/>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C8FADA67-B1FD-4478-B12C-DD6CE03DC9B2}"/>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06373684-6E12-41E8-8864-749615E9DF1B}"/>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A4A26062-6E4C-42F0-A791-0147EE187E1A}"/>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DD5F9D12-9D49-455E-8CAC-0E0B3C2EA9C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F540154A-4561-4D8F-B439-A73176C897FE}"/>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5A96F26B-087E-4419-9908-FB80CFF75781}"/>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2FD77CA4-0BEF-4C73-9620-8E0DA38A8151}"/>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a:extLst>
            <a:ext uri="{FF2B5EF4-FFF2-40B4-BE49-F238E27FC236}">
              <a16:creationId xmlns:a16="http://schemas.microsoft.com/office/drawing/2014/main" id="{66BD4CA5-14D3-41F7-BB26-C4816873CC95}"/>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9" name="テキスト ボックス 218">
          <a:extLst>
            <a:ext uri="{FF2B5EF4-FFF2-40B4-BE49-F238E27FC236}">
              <a16:creationId xmlns:a16="http://schemas.microsoft.com/office/drawing/2014/main" id="{987509B0-1182-4398-8207-53E24B946B62}"/>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a:extLst>
            <a:ext uri="{FF2B5EF4-FFF2-40B4-BE49-F238E27FC236}">
              <a16:creationId xmlns:a16="http://schemas.microsoft.com/office/drawing/2014/main" id="{429317D8-9585-49A3-84AF-10AEE8A47B17}"/>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1" name="テキスト ボックス 220">
          <a:extLst>
            <a:ext uri="{FF2B5EF4-FFF2-40B4-BE49-F238E27FC236}">
              <a16:creationId xmlns:a16="http://schemas.microsoft.com/office/drawing/2014/main" id="{9DD8D839-9140-4C7A-91F5-3756F72E8BA6}"/>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a:extLst>
            <a:ext uri="{FF2B5EF4-FFF2-40B4-BE49-F238E27FC236}">
              <a16:creationId xmlns:a16="http://schemas.microsoft.com/office/drawing/2014/main" id="{3BE299E4-8DD9-413F-BDEA-BEF1E3925E25}"/>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3" name="テキスト ボックス 222">
          <a:extLst>
            <a:ext uri="{FF2B5EF4-FFF2-40B4-BE49-F238E27FC236}">
              <a16:creationId xmlns:a16="http://schemas.microsoft.com/office/drawing/2014/main" id="{4093F626-1064-4665-87B5-CB10A07DB42E}"/>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a:extLst>
            <a:ext uri="{FF2B5EF4-FFF2-40B4-BE49-F238E27FC236}">
              <a16:creationId xmlns:a16="http://schemas.microsoft.com/office/drawing/2014/main" id="{83C15D94-9D02-4CB4-B6D3-8AAEE88CC0F8}"/>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5" name="テキスト ボックス 224">
          <a:extLst>
            <a:ext uri="{FF2B5EF4-FFF2-40B4-BE49-F238E27FC236}">
              <a16:creationId xmlns:a16="http://schemas.microsoft.com/office/drawing/2014/main" id="{EA12CB67-9923-497D-BDF6-777FB81A7A5D}"/>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a:extLst>
            <a:ext uri="{FF2B5EF4-FFF2-40B4-BE49-F238E27FC236}">
              <a16:creationId xmlns:a16="http://schemas.microsoft.com/office/drawing/2014/main" id="{3112BA50-1DA2-4292-94BD-6524D2992B67}"/>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27" name="テキスト ボックス 226">
          <a:extLst>
            <a:ext uri="{FF2B5EF4-FFF2-40B4-BE49-F238E27FC236}">
              <a16:creationId xmlns:a16="http://schemas.microsoft.com/office/drawing/2014/main" id="{7FCD1E21-7840-4201-982B-E98A2E09220C}"/>
            </a:ext>
          </a:extLst>
        </xdr:cNvPr>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026AC483-03AD-4885-AA5A-3A117E10373E}"/>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9" name="テキスト ボックス 228">
          <a:extLst>
            <a:ext uri="{FF2B5EF4-FFF2-40B4-BE49-F238E27FC236}">
              <a16:creationId xmlns:a16="http://schemas.microsoft.com/office/drawing/2014/main" id="{FE6552C8-99B3-4A81-B733-FE76F13F2846}"/>
            </a:ext>
          </a:extLst>
        </xdr:cNvPr>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a:extLst>
            <a:ext uri="{FF2B5EF4-FFF2-40B4-BE49-F238E27FC236}">
              <a16:creationId xmlns:a16="http://schemas.microsoft.com/office/drawing/2014/main" id="{630AD75B-01B0-4F63-852B-B982294DCC5B}"/>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35631</xdr:rowOff>
    </xdr:from>
    <xdr:to>
      <xdr:col>54</xdr:col>
      <xdr:colOff>189865</xdr:colOff>
      <xdr:row>64</xdr:row>
      <xdr:rowOff>63643</xdr:rowOff>
    </xdr:to>
    <xdr:cxnSp macro="">
      <xdr:nvCxnSpPr>
        <xdr:cNvPr id="231" name="直線コネクタ 230">
          <a:extLst>
            <a:ext uri="{FF2B5EF4-FFF2-40B4-BE49-F238E27FC236}">
              <a16:creationId xmlns:a16="http://schemas.microsoft.com/office/drawing/2014/main" id="{19CA8161-C43E-47BE-833F-CD046334083D}"/>
            </a:ext>
          </a:extLst>
        </xdr:cNvPr>
        <xdr:cNvCxnSpPr/>
      </xdr:nvCxnSpPr>
      <xdr:spPr>
        <a:xfrm flipV="1">
          <a:off x="10476865" y="9465381"/>
          <a:ext cx="0" cy="1571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67470</xdr:rowOff>
    </xdr:from>
    <xdr:ext cx="469744" cy="259045"/>
    <xdr:sp macro="" textlink="">
      <xdr:nvSpPr>
        <xdr:cNvPr id="232" name="【橋りょう・トンネル】&#10;一人当たり有形固定資産（償却資産）額最小値テキスト">
          <a:extLst>
            <a:ext uri="{FF2B5EF4-FFF2-40B4-BE49-F238E27FC236}">
              <a16:creationId xmlns:a16="http://schemas.microsoft.com/office/drawing/2014/main" id="{8A90C72B-77E9-4EF2-8CA0-54AC5C32457D}"/>
            </a:ext>
          </a:extLst>
        </xdr:cNvPr>
        <xdr:cNvSpPr txBox="1"/>
      </xdr:nvSpPr>
      <xdr:spPr>
        <a:xfrm>
          <a:off x="10515600" y="11040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63643</xdr:rowOff>
    </xdr:from>
    <xdr:to>
      <xdr:col>55</xdr:col>
      <xdr:colOff>88900</xdr:colOff>
      <xdr:row>64</xdr:row>
      <xdr:rowOff>63643</xdr:rowOff>
    </xdr:to>
    <xdr:cxnSp macro="">
      <xdr:nvCxnSpPr>
        <xdr:cNvPr id="233" name="直線コネクタ 232">
          <a:extLst>
            <a:ext uri="{FF2B5EF4-FFF2-40B4-BE49-F238E27FC236}">
              <a16:creationId xmlns:a16="http://schemas.microsoft.com/office/drawing/2014/main" id="{1FCDFBF7-FDAE-428D-ABF3-6060ED21AF2A}"/>
            </a:ext>
          </a:extLst>
        </xdr:cNvPr>
        <xdr:cNvCxnSpPr/>
      </xdr:nvCxnSpPr>
      <xdr:spPr>
        <a:xfrm>
          <a:off x="10388600" y="11036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153758</xdr:rowOff>
    </xdr:from>
    <xdr:ext cx="599010" cy="259045"/>
    <xdr:sp macro="" textlink="">
      <xdr:nvSpPr>
        <xdr:cNvPr id="234" name="【橋りょう・トンネル】&#10;一人当たり有形固定資産（償却資産）額最大値テキスト">
          <a:extLst>
            <a:ext uri="{FF2B5EF4-FFF2-40B4-BE49-F238E27FC236}">
              <a16:creationId xmlns:a16="http://schemas.microsoft.com/office/drawing/2014/main" id="{FA6052BF-CD0D-4EF6-B744-4C3B97513D90}"/>
            </a:ext>
          </a:extLst>
        </xdr:cNvPr>
        <xdr:cNvSpPr txBox="1"/>
      </xdr:nvSpPr>
      <xdr:spPr>
        <a:xfrm>
          <a:off x="10515600" y="9240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35631</xdr:rowOff>
    </xdr:from>
    <xdr:to>
      <xdr:col>55</xdr:col>
      <xdr:colOff>88900</xdr:colOff>
      <xdr:row>55</xdr:row>
      <xdr:rowOff>35631</xdr:rowOff>
    </xdr:to>
    <xdr:cxnSp macro="">
      <xdr:nvCxnSpPr>
        <xdr:cNvPr id="235" name="直線コネクタ 234">
          <a:extLst>
            <a:ext uri="{FF2B5EF4-FFF2-40B4-BE49-F238E27FC236}">
              <a16:creationId xmlns:a16="http://schemas.microsoft.com/office/drawing/2014/main" id="{73EF05B2-2B49-4BCA-80C2-2EF25ABA2F35}"/>
            </a:ext>
          </a:extLst>
        </xdr:cNvPr>
        <xdr:cNvCxnSpPr/>
      </xdr:nvCxnSpPr>
      <xdr:spPr>
        <a:xfrm>
          <a:off x="10388600" y="9465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151419</xdr:rowOff>
    </xdr:from>
    <xdr:ext cx="534377" cy="259045"/>
    <xdr:sp macro="" textlink="">
      <xdr:nvSpPr>
        <xdr:cNvPr id="236" name="【橋りょう・トンネル】&#10;一人当たり有形固定資産（償却資産）額平均値テキスト">
          <a:extLst>
            <a:ext uri="{FF2B5EF4-FFF2-40B4-BE49-F238E27FC236}">
              <a16:creationId xmlns:a16="http://schemas.microsoft.com/office/drawing/2014/main" id="{5862978E-8AE1-4A84-9DC4-4A8DC4421EA7}"/>
            </a:ext>
          </a:extLst>
        </xdr:cNvPr>
        <xdr:cNvSpPr txBox="1"/>
      </xdr:nvSpPr>
      <xdr:spPr>
        <a:xfrm>
          <a:off x="10515600" y="106098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1542</xdr:rowOff>
    </xdr:from>
    <xdr:to>
      <xdr:col>55</xdr:col>
      <xdr:colOff>50800</xdr:colOff>
      <xdr:row>62</xdr:row>
      <xdr:rowOff>103142</xdr:rowOff>
    </xdr:to>
    <xdr:sp macro="" textlink="">
      <xdr:nvSpPr>
        <xdr:cNvPr id="237" name="フローチャート: 判断 236">
          <a:extLst>
            <a:ext uri="{FF2B5EF4-FFF2-40B4-BE49-F238E27FC236}">
              <a16:creationId xmlns:a16="http://schemas.microsoft.com/office/drawing/2014/main" id="{875BEC7E-EB20-482E-A140-B8F04500E60C}"/>
            </a:ext>
          </a:extLst>
        </xdr:cNvPr>
        <xdr:cNvSpPr/>
      </xdr:nvSpPr>
      <xdr:spPr>
        <a:xfrm>
          <a:off x="10426700" y="10631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18767</xdr:rowOff>
    </xdr:from>
    <xdr:to>
      <xdr:col>50</xdr:col>
      <xdr:colOff>165100</xdr:colOff>
      <xdr:row>62</xdr:row>
      <xdr:rowOff>120367</xdr:rowOff>
    </xdr:to>
    <xdr:sp macro="" textlink="">
      <xdr:nvSpPr>
        <xdr:cNvPr id="238" name="フローチャート: 判断 237">
          <a:extLst>
            <a:ext uri="{FF2B5EF4-FFF2-40B4-BE49-F238E27FC236}">
              <a16:creationId xmlns:a16="http://schemas.microsoft.com/office/drawing/2014/main" id="{CBD7CA6F-5DA5-4728-A76C-C2F5ADFBD79A}"/>
            </a:ext>
          </a:extLst>
        </xdr:cNvPr>
        <xdr:cNvSpPr/>
      </xdr:nvSpPr>
      <xdr:spPr>
        <a:xfrm>
          <a:off x="9588500" y="10648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27716</xdr:rowOff>
    </xdr:from>
    <xdr:to>
      <xdr:col>46</xdr:col>
      <xdr:colOff>38100</xdr:colOff>
      <xdr:row>62</xdr:row>
      <xdr:rowOff>129316</xdr:rowOff>
    </xdr:to>
    <xdr:sp macro="" textlink="">
      <xdr:nvSpPr>
        <xdr:cNvPr id="239" name="フローチャート: 判断 238">
          <a:extLst>
            <a:ext uri="{FF2B5EF4-FFF2-40B4-BE49-F238E27FC236}">
              <a16:creationId xmlns:a16="http://schemas.microsoft.com/office/drawing/2014/main" id="{5D72047A-31C1-444F-988A-F2380B2224DE}"/>
            </a:ext>
          </a:extLst>
        </xdr:cNvPr>
        <xdr:cNvSpPr/>
      </xdr:nvSpPr>
      <xdr:spPr>
        <a:xfrm>
          <a:off x="8699500" y="10657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30666</xdr:rowOff>
    </xdr:from>
    <xdr:to>
      <xdr:col>41</xdr:col>
      <xdr:colOff>101600</xdr:colOff>
      <xdr:row>62</xdr:row>
      <xdr:rowOff>132266</xdr:rowOff>
    </xdr:to>
    <xdr:sp macro="" textlink="">
      <xdr:nvSpPr>
        <xdr:cNvPr id="240" name="フローチャート: 判断 239">
          <a:extLst>
            <a:ext uri="{FF2B5EF4-FFF2-40B4-BE49-F238E27FC236}">
              <a16:creationId xmlns:a16="http://schemas.microsoft.com/office/drawing/2014/main" id="{4F1C65A1-94D1-49DA-A5D7-E846E2D761BC}"/>
            </a:ext>
          </a:extLst>
        </xdr:cNvPr>
        <xdr:cNvSpPr/>
      </xdr:nvSpPr>
      <xdr:spPr>
        <a:xfrm>
          <a:off x="7810500" y="10660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4403</xdr:rowOff>
    </xdr:from>
    <xdr:to>
      <xdr:col>36</xdr:col>
      <xdr:colOff>165100</xdr:colOff>
      <xdr:row>62</xdr:row>
      <xdr:rowOff>106003</xdr:rowOff>
    </xdr:to>
    <xdr:sp macro="" textlink="">
      <xdr:nvSpPr>
        <xdr:cNvPr id="241" name="フローチャート: 判断 240">
          <a:extLst>
            <a:ext uri="{FF2B5EF4-FFF2-40B4-BE49-F238E27FC236}">
              <a16:creationId xmlns:a16="http://schemas.microsoft.com/office/drawing/2014/main" id="{676B4054-1055-487F-90DF-0389AE0DBC48}"/>
            </a:ext>
          </a:extLst>
        </xdr:cNvPr>
        <xdr:cNvSpPr/>
      </xdr:nvSpPr>
      <xdr:spPr>
        <a:xfrm>
          <a:off x="6921500" y="10634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CC759CC-D4D8-47AC-AC48-76946C5E239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B7B9F89A-524C-4C7D-A36B-A612962DD22F}"/>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4E8E3199-F38F-45E6-AC36-A00A2065A6DC}"/>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7CB3E6CD-5CC6-4497-9958-DB27801C5479}"/>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50DF2320-577A-4270-97A7-282A60551C4E}"/>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94376</xdr:rowOff>
    </xdr:from>
    <xdr:to>
      <xdr:col>55</xdr:col>
      <xdr:colOff>50800</xdr:colOff>
      <xdr:row>62</xdr:row>
      <xdr:rowOff>24526</xdr:rowOff>
    </xdr:to>
    <xdr:sp macro="" textlink="">
      <xdr:nvSpPr>
        <xdr:cNvPr id="247" name="楕円 246">
          <a:extLst>
            <a:ext uri="{FF2B5EF4-FFF2-40B4-BE49-F238E27FC236}">
              <a16:creationId xmlns:a16="http://schemas.microsoft.com/office/drawing/2014/main" id="{CE62BAE9-C61E-4618-B78B-9C23D93E96E2}"/>
            </a:ext>
          </a:extLst>
        </xdr:cNvPr>
        <xdr:cNvSpPr/>
      </xdr:nvSpPr>
      <xdr:spPr>
        <a:xfrm>
          <a:off x="10426700" y="10552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117253</xdr:rowOff>
    </xdr:from>
    <xdr:ext cx="599010" cy="259045"/>
    <xdr:sp macro="" textlink="">
      <xdr:nvSpPr>
        <xdr:cNvPr id="248" name="【橋りょう・トンネル】&#10;一人当たり有形固定資産（償却資産）額該当値テキスト">
          <a:extLst>
            <a:ext uri="{FF2B5EF4-FFF2-40B4-BE49-F238E27FC236}">
              <a16:creationId xmlns:a16="http://schemas.microsoft.com/office/drawing/2014/main" id="{C09E29FB-BB1B-4064-9ECC-72A21CE84294}"/>
            </a:ext>
          </a:extLst>
        </xdr:cNvPr>
        <xdr:cNvSpPr txBox="1"/>
      </xdr:nvSpPr>
      <xdr:spPr>
        <a:xfrm>
          <a:off x="10515600" y="10404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106690</xdr:rowOff>
    </xdr:from>
    <xdr:to>
      <xdr:col>50</xdr:col>
      <xdr:colOff>165100</xdr:colOff>
      <xdr:row>62</xdr:row>
      <xdr:rowOff>36840</xdr:rowOff>
    </xdr:to>
    <xdr:sp macro="" textlink="">
      <xdr:nvSpPr>
        <xdr:cNvPr id="249" name="楕円 248">
          <a:extLst>
            <a:ext uri="{FF2B5EF4-FFF2-40B4-BE49-F238E27FC236}">
              <a16:creationId xmlns:a16="http://schemas.microsoft.com/office/drawing/2014/main" id="{399F3EA8-990F-4A31-A2C3-0E105FAEAEEB}"/>
            </a:ext>
          </a:extLst>
        </xdr:cNvPr>
        <xdr:cNvSpPr/>
      </xdr:nvSpPr>
      <xdr:spPr>
        <a:xfrm>
          <a:off x="9588500" y="1056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145176</xdr:rowOff>
    </xdr:from>
    <xdr:to>
      <xdr:col>55</xdr:col>
      <xdr:colOff>0</xdr:colOff>
      <xdr:row>61</xdr:row>
      <xdr:rowOff>157490</xdr:rowOff>
    </xdr:to>
    <xdr:cxnSp macro="">
      <xdr:nvCxnSpPr>
        <xdr:cNvPr id="250" name="直線コネクタ 249">
          <a:extLst>
            <a:ext uri="{FF2B5EF4-FFF2-40B4-BE49-F238E27FC236}">
              <a16:creationId xmlns:a16="http://schemas.microsoft.com/office/drawing/2014/main" id="{4F5493F6-47AD-49C5-A198-7A3D636B1301}"/>
            </a:ext>
          </a:extLst>
        </xdr:cNvPr>
        <xdr:cNvCxnSpPr/>
      </xdr:nvCxnSpPr>
      <xdr:spPr>
        <a:xfrm flipV="1">
          <a:off x="9639300" y="10603626"/>
          <a:ext cx="838200" cy="12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108999</xdr:rowOff>
    </xdr:from>
    <xdr:to>
      <xdr:col>46</xdr:col>
      <xdr:colOff>38100</xdr:colOff>
      <xdr:row>62</xdr:row>
      <xdr:rowOff>39149</xdr:rowOff>
    </xdr:to>
    <xdr:sp macro="" textlink="">
      <xdr:nvSpPr>
        <xdr:cNvPr id="251" name="楕円 250">
          <a:extLst>
            <a:ext uri="{FF2B5EF4-FFF2-40B4-BE49-F238E27FC236}">
              <a16:creationId xmlns:a16="http://schemas.microsoft.com/office/drawing/2014/main" id="{E34D6D2E-3492-48B7-82DA-199CEF9AE2AF}"/>
            </a:ext>
          </a:extLst>
        </xdr:cNvPr>
        <xdr:cNvSpPr/>
      </xdr:nvSpPr>
      <xdr:spPr>
        <a:xfrm>
          <a:off x="8699500" y="10567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157490</xdr:rowOff>
    </xdr:from>
    <xdr:to>
      <xdr:col>50</xdr:col>
      <xdr:colOff>114300</xdr:colOff>
      <xdr:row>61</xdr:row>
      <xdr:rowOff>159799</xdr:rowOff>
    </xdr:to>
    <xdr:cxnSp macro="">
      <xdr:nvCxnSpPr>
        <xdr:cNvPr id="252" name="直線コネクタ 251">
          <a:extLst>
            <a:ext uri="{FF2B5EF4-FFF2-40B4-BE49-F238E27FC236}">
              <a16:creationId xmlns:a16="http://schemas.microsoft.com/office/drawing/2014/main" id="{6B33E3CD-6708-4F66-9DB7-9EFEC4E07F6B}"/>
            </a:ext>
          </a:extLst>
        </xdr:cNvPr>
        <xdr:cNvCxnSpPr/>
      </xdr:nvCxnSpPr>
      <xdr:spPr>
        <a:xfrm flipV="1">
          <a:off x="8750300" y="10615940"/>
          <a:ext cx="889000" cy="2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118997</xdr:rowOff>
    </xdr:from>
    <xdr:to>
      <xdr:col>41</xdr:col>
      <xdr:colOff>101600</xdr:colOff>
      <xdr:row>62</xdr:row>
      <xdr:rowOff>49147</xdr:rowOff>
    </xdr:to>
    <xdr:sp macro="" textlink="">
      <xdr:nvSpPr>
        <xdr:cNvPr id="253" name="楕円 252">
          <a:extLst>
            <a:ext uri="{FF2B5EF4-FFF2-40B4-BE49-F238E27FC236}">
              <a16:creationId xmlns:a16="http://schemas.microsoft.com/office/drawing/2014/main" id="{56B40E85-C7A5-44AA-BFB4-4DBF84E86C4E}"/>
            </a:ext>
          </a:extLst>
        </xdr:cNvPr>
        <xdr:cNvSpPr/>
      </xdr:nvSpPr>
      <xdr:spPr>
        <a:xfrm>
          <a:off x="7810500" y="10577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159799</xdr:rowOff>
    </xdr:from>
    <xdr:to>
      <xdr:col>45</xdr:col>
      <xdr:colOff>177800</xdr:colOff>
      <xdr:row>61</xdr:row>
      <xdr:rowOff>169797</xdr:rowOff>
    </xdr:to>
    <xdr:cxnSp macro="">
      <xdr:nvCxnSpPr>
        <xdr:cNvPr id="254" name="直線コネクタ 253">
          <a:extLst>
            <a:ext uri="{FF2B5EF4-FFF2-40B4-BE49-F238E27FC236}">
              <a16:creationId xmlns:a16="http://schemas.microsoft.com/office/drawing/2014/main" id="{9AAF58E5-1B7B-4113-8868-DCF719B87F44}"/>
            </a:ext>
          </a:extLst>
        </xdr:cNvPr>
        <xdr:cNvCxnSpPr/>
      </xdr:nvCxnSpPr>
      <xdr:spPr>
        <a:xfrm flipV="1">
          <a:off x="7861300" y="10618249"/>
          <a:ext cx="889000" cy="9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123549</xdr:rowOff>
    </xdr:from>
    <xdr:to>
      <xdr:col>36</xdr:col>
      <xdr:colOff>165100</xdr:colOff>
      <xdr:row>62</xdr:row>
      <xdr:rowOff>53699</xdr:rowOff>
    </xdr:to>
    <xdr:sp macro="" textlink="">
      <xdr:nvSpPr>
        <xdr:cNvPr id="255" name="楕円 254">
          <a:extLst>
            <a:ext uri="{FF2B5EF4-FFF2-40B4-BE49-F238E27FC236}">
              <a16:creationId xmlns:a16="http://schemas.microsoft.com/office/drawing/2014/main" id="{AD4D9EE0-57FE-4752-B0CE-9FFDCEC9A700}"/>
            </a:ext>
          </a:extLst>
        </xdr:cNvPr>
        <xdr:cNvSpPr/>
      </xdr:nvSpPr>
      <xdr:spPr>
        <a:xfrm>
          <a:off x="6921500" y="10581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169797</xdr:rowOff>
    </xdr:from>
    <xdr:to>
      <xdr:col>41</xdr:col>
      <xdr:colOff>50800</xdr:colOff>
      <xdr:row>62</xdr:row>
      <xdr:rowOff>2899</xdr:rowOff>
    </xdr:to>
    <xdr:cxnSp macro="">
      <xdr:nvCxnSpPr>
        <xdr:cNvPr id="256" name="直線コネクタ 255">
          <a:extLst>
            <a:ext uri="{FF2B5EF4-FFF2-40B4-BE49-F238E27FC236}">
              <a16:creationId xmlns:a16="http://schemas.microsoft.com/office/drawing/2014/main" id="{41410541-D436-41E3-B9BF-9D70AA99B236}"/>
            </a:ext>
          </a:extLst>
        </xdr:cNvPr>
        <xdr:cNvCxnSpPr/>
      </xdr:nvCxnSpPr>
      <xdr:spPr>
        <a:xfrm flipV="1">
          <a:off x="6972300" y="10628247"/>
          <a:ext cx="889000" cy="4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62</xdr:row>
      <xdr:rowOff>111494</xdr:rowOff>
    </xdr:from>
    <xdr:ext cx="534377" cy="259045"/>
    <xdr:sp macro="" textlink="">
      <xdr:nvSpPr>
        <xdr:cNvPr id="257" name="n_1aveValue【橋りょう・トンネル】&#10;一人当たり有形固定資産（償却資産）額">
          <a:extLst>
            <a:ext uri="{FF2B5EF4-FFF2-40B4-BE49-F238E27FC236}">
              <a16:creationId xmlns:a16="http://schemas.microsoft.com/office/drawing/2014/main" id="{90BE8591-F067-4C34-BA8D-98FA8B2D6E00}"/>
            </a:ext>
          </a:extLst>
        </xdr:cNvPr>
        <xdr:cNvSpPr txBox="1"/>
      </xdr:nvSpPr>
      <xdr:spPr>
        <a:xfrm>
          <a:off x="9359411" y="10741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62</xdr:row>
      <xdr:rowOff>120443</xdr:rowOff>
    </xdr:from>
    <xdr:ext cx="534377" cy="259045"/>
    <xdr:sp macro="" textlink="">
      <xdr:nvSpPr>
        <xdr:cNvPr id="258" name="n_2aveValue【橋りょう・トンネル】&#10;一人当たり有形固定資産（償却資産）額">
          <a:extLst>
            <a:ext uri="{FF2B5EF4-FFF2-40B4-BE49-F238E27FC236}">
              <a16:creationId xmlns:a16="http://schemas.microsoft.com/office/drawing/2014/main" id="{270A8886-E26A-4D15-9EDD-5276E1C8E129}"/>
            </a:ext>
          </a:extLst>
        </xdr:cNvPr>
        <xdr:cNvSpPr txBox="1"/>
      </xdr:nvSpPr>
      <xdr:spPr>
        <a:xfrm>
          <a:off x="8483111" y="10750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62</xdr:row>
      <xdr:rowOff>123393</xdr:rowOff>
    </xdr:from>
    <xdr:ext cx="534377" cy="259045"/>
    <xdr:sp macro="" textlink="">
      <xdr:nvSpPr>
        <xdr:cNvPr id="259" name="n_3aveValue【橋りょう・トンネル】&#10;一人当たり有形固定資産（償却資産）額">
          <a:extLst>
            <a:ext uri="{FF2B5EF4-FFF2-40B4-BE49-F238E27FC236}">
              <a16:creationId xmlns:a16="http://schemas.microsoft.com/office/drawing/2014/main" id="{7926DEF1-5D69-4472-9745-AE74AE324055}"/>
            </a:ext>
          </a:extLst>
        </xdr:cNvPr>
        <xdr:cNvSpPr txBox="1"/>
      </xdr:nvSpPr>
      <xdr:spPr>
        <a:xfrm>
          <a:off x="7594111" y="10753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62</xdr:row>
      <xdr:rowOff>97130</xdr:rowOff>
    </xdr:from>
    <xdr:ext cx="534377" cy="259045"/>
    <xdr:sp macro="" textlink="">
      <xdr:nvSpPr>
        <xdr:cNvPr id="260" name="n_4aveValue【橋りょう・トンネル】&#10;一人当たり有形固定資産（償却資産）額">
          <a:extLst>
            <a:ext uri="{FF2B5EF4-FFF2-40B4-BE49-F238E27FC236}">
              <a16:creationId xmlns:a16="http://schemas.microsoft.com/office/drawing/2014/main" id="{89427AB2-76CE-4C96-9825-7BEAC5EA5793}"/>
            </a:ext>
          </a:extLst>
        </xdr:cNvPr>
        <xdr:cNvSpPr txBox="1"/>
      </xdr:nvSpPr>
      <xdr:spPr>
        <a:xfrm>
          <a:off x="6705111" y="10727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60</xdr:row>
      <xdr:rowOff>53367</xdr:rowOff>
    </xdr:from>
    <xdr:ext cx="599010" cy="259045"/>
    <xdr:sp macro="" textlink="">
      <xdr:nvSpPr>
        <xdr:cNvPr id="261" name="n_1mainValue【橋りょう・トンネル】&#10;一人当たり有形固定資産（償却資産）額">
          <a:extLst>
            <a:ext uri="{FF2B5EF4-FFF2-40B4-BE49-F238E27FC236}">
              <a16:creationId xmlns:a16="http://schemas.microsoft.com/office/drawing/2014/main" id="{51306667-E52C-4AAB-96C7-6AA2B270CE09}"/>
            </a:ext>
          </a:extLst>
        </xdr:cNvPr>
        <xdr:cNvSpPr txBox="1"/>
      </xdr:nvSpPr>
      <xdr:spPr>
        <a:xfrm>
          <a:off x="9327095" y="10340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55676</xdr:rowOff>
    </xdr:from>
    <xdr:ext cx="599010" cy="259045"/>
    <xdr:sp macro="" textlink="">
      <xdr:nvSpPr>
        <xdr:cNvPr id="262" name="n_2mainValue【橋りょう・トンネル】&#10;一人当たり有形固定資産（償却資産）額">
          <a:extLst>
            <a:ext uri="{FF2B5EF4-FFF2-40B4-BE49-F238E27FC236}">
              <a16:creationId xmlns:a16="http://schemas.microsoft.com/office/drawing/2014/main" id="{599707BB-967D-4DE6-8E56-8785F01A3E92}"/>
            </a:ext>
          </a:extLst>
        </xdr:cNvPr>
        <xdr:cNvSpPr txBox="1"/>
      </xdr:nvSpPr>
      <xdr:spPr>
        <a:xfrm>
          <a:off x="8450795" y="10342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65674</xdr:rowOff>
    </xdr:from>
    <xdr:ext cx="599010" cy="259045"/>
    <xdr:sp macro="" textlink="">
      <xdr:nvSpPr>
        <xdr:cNvPr id="263" name="n_3mainValue【橋りょう・トンネル】&#10;一人当たり有形固定資産（償却資産）額">
          <a:extLst>
            <a:ext uri="{FF2B5EF4-FFF2-40B4-BE49-F238E27FC236}">
              <a16:creationId xmlns:a16="http://schemas.microsoft.com/office/drawing/2014/main" id="{FDFF8A04-2928-47B5-B34F-3E0A003B76C8}"/>
            </a:ext>
          </a:extLst>
        </xdr:cNvPr>
        <xdr:cNvSpPr txBox="1"/>
      </xdr:nvSpPr>
      <xdr:spPr>
        <a:xfrm>
          <a:off x="7561795" y="10352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70226</xdr:rowOff>
    </xdr:from>
    <xdr:ext cx="599010" cy="259045"/>
    <xdr:sp macro="" textlink="">
      <xdr:nvSpPr>
        <xdr:cNvPr id="264" name="n_4mainValue【橋りょう・トンネル】&#10;一人当たり有形固定資産（償却資産）額">
          <a:extLst>
            <a:ext uri="{FF2B5EF4-FFF2-40B4-BE49-F238E27FC236}">
              <a16:creationId xmlns:a16="http://schemas.microsoft.com/office/drawing/2014/main" id="{EB07EC09-F01D-4BAD-A62C-A074F01A67FE}"/>
            </a:ext>
          </a:extLst>
        </xdr:cNvPr>
        <xdr:cNvSpPr txBox="1"/>
      </xdr:nvSpPr>
      <xdr:spPr>
        <a:xfrm>
          <a:off x="6672795" y="10357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55717AC9-35B9-48F5-A3C8-A7499A4D0143}"/>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59FAD030-7677-4C05-9567-F6EB900DC012}"/>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42B3397D-E643-4053-9148-06337ED22A23}"/>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31C154EA-4AD0-4C07-AF03-56629913E3FC}"/>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5243568A-DD9D-4358-9D12-C50BAEACA48E}"/>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90078298-91FB-4F9F-8395-D871E7C891F3}"/>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FDECB0F8-3E36-4A83-B29D-11027AFDAE7B}"/>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040D74CB-E7A2-45F7-9382-B3958D2A9B62}"/>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a:extLst>
            <a:ext uri="{FF2B5EF4-FFF2-40B4-BE49-F238E27FC236}">
              <a16:creationId xmlns:a16="http://schemas.microsoft.com/office/drawing/2014/main" id="{FC860160-E357-421B-8726-63213C3EA6D9}"/>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a:extLst>
            <a:ext uri="{FF2B5EF4-FFF2-40B4-BE49-F238E27FC236}">
              <a16:creationId xmlns:a16="http://schemas.microsoft.com/office/drawing/2014/main" id="{51F075BD-BC67-460F-9FA2-F567D766D658}"/>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a:extLst>
            <a:ext uri="{FF2B5EF4-FFF2-40B4-BE49-F238E27FC236}">
              <a16:creationId xmlns:a16="http://schemas.microsoft.com/office/drawing/2014/main" id="{C2402EAA-983F-4FB6-BF18-2039BBAACDD9}"/>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a:extLst>
            <a:ext uri="{FF2B5EF4-FFF2-40B4-BE49-F238E27FC236}">
              <a16:creationId xmlns:a16="http://schemas.microsoft.com/office/drawing/2014/main" id="{6C22E171-149E-4D86-AA98-49A90FB102B8}"/>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7" name="テキスト ボックス 276">
          <a:extLst>
            <a:ext uri="{FF2B5EF4-FFF2-40B4-BE49-F238E27FC236}">
              <a16:creationId xmlns:a16="http://schemas.microsoft.com/office/drawing/2014/main" id="{D42578BE-ABA7-40C7-9FBB-566E575FC043}"/>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a:extLst>
            <a:ext uri="{FF2B5EF4-FFF2-40B4-BE49-F238E27FC236}">
              <a16:creationId xmlns:a16="http://schemas.microsoft.com/office/drawing/2014/main" id="{F479545F-C519-4D14-B3D5-A508CAE5844C}"/>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a:extLst>
            <a:ext uri="{FF2B5EF4-FFF2-40B4-BE49-F238E27FC236}">
              <a16:creationId xmlns:a16="http://schemas.microsoft.com/office/drawing/2014/main" id="{62B873FD-BFEB-426E-B278-4C6DF31C9375}"/>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a:extLst>
            <a:ext uri="{FF2B5EF4-FFF2-40B4-BE49-F238E27FC236}">
              <a16:creationId xmlns:a16="http://schemas.microsoft.com/office/drawing/2014/main" id="{81D48DAD-04E5-42E9-A9EB-4230AA23D41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a:extLst>
            <a:ext uri="{FF2B5EF4-FFF2-40B4-BE49-F238E27FC236}">
              <a16:creationId xmlns:a16="http://schemas.microsoft.com/office/drawing/2014/main" id="{7DD6385E-0E27-45CA-9999-B9EC13153FB3}"/>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a:extLst>
            <a:ext uri="{FF2B5EF4-FFF2-40B4-BE49-F238E27FC236}">
              <a16:creationId xmlns:a16="http://schemas.microsoft.com/office/drawing/2014/main" id="{814522ED-E7B0-4ED2-A65B-B702E9E36182}"/>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a:extLst>
            <a:ext uri="{FF2B5EF4-FFF2-40B4-BE49-F238E27FC236}">
              <a16:creationId xmlns:a16="http://schemas.microsoft.com/office/drawing/2014/main" id="{8E7F1828-6E69-4FFC-B349-205E64EFBF83}"/>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a:extLst>
            <a:ext uri="{FF2B5EF4-FFF2-40B4-BE49-F238E27FC236}">
              <a16:creationId xmlns:a16="http://schemas.microsoft.com/office/drawing/2014/main" id="{113B9FB6-A3E1-4D2F-A6EA-C047804DE04F}"/>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a:extLst>
            <a:ext uri="{FF2B5EF4-FFF2-40B4-BE49-F238E27FC236}">
              <a16:creationId xmlns:a16="http://schemas.microsoft.com/office/drawing/2014/main" id="{A7072479-E214-4F53-ACE8-F4538280A0F7}"/>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a16="http://schemas.microsoft.com/office/drawing/2014/main" id="{1701FA7A-44A4-428D-A135-8A08ED4F1E69}"/>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7" name="テキスト ボックス 286">
          <a:extLst>
            <a:ext uri="{FF2B5EF4-FFF2-40B4-BE49-F238E27FC236}">
              <a16:creationId xmlns:a16="http://schemas.microsoft.com/office/drawing/2014/main" id="{2641E20F-336B-4BF5-A9C3-4B6212DB40BD}"/>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a:extLst>
            <a:ext uri="{FF2B5EF4-FFF2-40B4-BE49-F238E27FC236}">
              <a16:creationId xmlns:a16="http://schemas.microsoft.com/office/drawing/2014/main" id="{744CE834-AA08-47D8-BFDC-A9FA2AA613FC}"/>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160020</xdr:rowOff>
    </xdr:from>
    <xdr:to>
      <xdr:col>24</xdr:col>
      <xdr:colOff>62865</xdr:colOff>
      <xdr:row>86</xdr:row>
      <xdr:rowOff>59055</xdr:rowOff>
    </xdr:to>
    <xdr:cxnSp macro="">
      <xdr:nvCxnSpPr>
        <xdr:cNvPr id="289" name="直線コネクタ 288">
          <a:extLst>
            <a:ext uri="{FF2B5EF4-FFF2-40B4-BE49-F238E27FC236}">
              <a16:creationId xmlns:a16="http://schemas.microsoft.com/office/drawing/2014/main" id="{25D0D209-CB3F-47A4-990A-6F13B5F905C8}"/>
            </a:ext>
          </a:extLst>
        </xdr:cNvPr>
        <xdr:cNvCxnSpPr/>
      </xdr:nvCxnSpPr>
      <xdr:spPr>
        <a:xfrm flipV="1">
          <a:off x="4634865" y="13533120"/>
          <a:ext cx="0" cy="1270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62882</xdr:rowOff>
    </xdr:from>
    <xdr:ext cx="405111" cy="259045"/>
    <xdr:sp macro="" textlink="">
      <xdr:nvSpPr>
        <xdr:cNvPr id="290" name="【公営住宅】&#10;有形固定資産減価償却率最小値テキスト">
          <a:extLst>
            <a:ext uri="{FF2B5EF4-FFF2-40B4-BE49-F238E27FC236}">
              <a16:creationId xmlns:a16="http://schemas.microsoft.com/office/drawing/2014/main" id="{2A42339C-A500-4CEA-BED1-14C6665FE9BE}"/>
            </a:ext>
          </a:extLst>
        </xdr:cNvPr>
        <xdr:cNvSpPr txBox="1"/>
      </xdr:nvSpPr>
      <xdr:spPr>
        <a:xfrm>
          <a:off x="4673600" y="1480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59055</xdr:rowOff>
    </xdr:from>
    <xdr:to>
      <xdr:col>24</xdr:col>
      <xdr:colOff>152400</xdr:colOff>
      <xdr:row>86</xdr:row>
      <xdr:rowOff>59055</xdr:rowOff>
    </xdr:to>
    <xdr:cxnSp macro="">
      <xdr:nvCxnSpPr>
        <xdr:cNvPr id="291" name="直線コネクタ 290">
          <a:extLst>
            <a:ext uri="{FF2B5EF4-FFF2-40B4-BE49-F238E27FC236}">
              <a16:creationId xmlns:a16="http://schemas.microsoft.com/office/drawing/2014/main" id="{1FC0D3BE-1510-4343-8E75-747CF54DAC70}"/>
            </a:ext>
          </a:extLst>
        </xdr:cNvPr>
        <xdr:cNvCxnSpPr/>
      </xdr:nvCxnSpPr>
      <xdr:spPr>
        <a:xfrm>
          <a:off x="4546600" y="14803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106697</xdr:rowOff>
    </xdr:from>
    <xdr:ext cx="405111" cy="259045"/>
    <xdr:sp macro="" textlink="">
      <xdr:nvSpPr>
        <xdr:cNvPr id="292" name="【公営住宅】&#10;有形固定資産減価償却率最大値テキスト">
          <a:extLst>
            <a:ext uri="{FF2B5EF4-FFF2-40B4-BE49-F238E27FC236}">
              <a16:creationId xmlns:a16="http://schemas.microsoft.com/office/drawing/2014/main" id="{F1FADD45-9F07-40AA-9FC8-5C8A4EDCD113}"/>
            </a:ext>
          </a:extLst>
        </xdr:cNvPr>
        <xdr:cNvSpPr txBox="1"/>
      </xdr:nvSpPr>
      <xdr:spPr>
        <a:xfrm>
          <a:off x="4673600" y="13308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160020</xdr:rowOff>
    </xdr:from>
    <xdr:to>
      <xdr:col>24</xdr:col>
      <xdr:colOff>152400</xdr:colOff>
      <xdr:row>78</xdr:row>
      <xdr:rowOff>160020</xdr:rowOff>
    </xdr:to>
    <xdr:cxnSp macro="">
      <xdr:nvCxnSpPr>
        <xdr:cNvPr id="293" name="直線コネクタ 292">
          <a:extLst>
            <a:ext uri="{FF2B5EF4-FFF2-40B4-BE49-F238E27FC236}">
              <a16:creationId xmlns:a16="http://schemas.microsoft.com/office/drawing/2014/main" id="{1CC49B34-D844-4A97-9DB4-9361D53E7F7C}"/>
            </a:ext>
          </a:extLst>
        </xdr:cNvPr>
        <xdr:cNvCxnSpPr/>
      </xdr:nvCxnSpPr>
      <xdr:spPr>
        <a:xfrm>
          <a:off x="4546600" y="1353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116222</xdr:rowOff>
    </xdr:from>
    <xdr:ext cx="405111" cy="259045"/>
    <xdr:sp macro="" textlink="">
      <xdr:nvSpPr>
        <xdr:cNvPr id="294" name="【公営住宅】&#10;有形固定資産減価償却率平均値テキスト">
          <a:extLst>
            <a:ext uri="{FF2B5EF4-FFF2-40B4-BE49-F238E27FC236}">
              <a16:creationId xmlns:a16="http://schemas.microsoft.com/office/drawing/2014/main" id="{97ED54CF-F7DF-4033-B9D0-E8F56A4FE850}"/>
            </a:ext>
          </a:extLst>
        </xdr:cNvPr>
        <xdr:cNvSpPr txBox="1"/>
      </xdr:nvSpPr>
      <xdr:spPr>
        <a:xfrm>
          <a:off x="4673600" y="141751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137795</xdr:rowOff>
    </xdr:from>
    <xdr:to>
      <xdr:col>24</xdr:col>
      <xdr:colOff>114300</xdr:colOff>
      <xdr:row>83</xdr:row>
      <xdr:rowOff>67945</xdr:rowOff>
    </xdr:to>
    <xdr:sp macro="" textlink="">
      <xdr:nvSpPr>
        <xdr:cNvPr id="295" name="フローチャート: 判断 294">
          <a:extLst>
            <a:ext uri="{FF2B5EF4-FFF2-40B4-BE49-F238E27FC236}">
              <a16:creationId xmlns:a16="http://schemas.microsoft.com/office/drawing/2014/main" id="{254FCC91-0BDB-403F-AEF8-403BB39017A7}"/>
            </a:ext>
          </a:extLst>
        </xdr:cNvPr>
        <xdr:cNvSpPr/>
      </xdr:nvSpPr>
      <xdr:spPr>
        <a:xfrm>
          <a:off x="4584700" y="1419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128270</xdr:rowOff>
    </xdr:from>
    <xdr:to>
      <xdr:col>20</xdr:col>
      <xdr:colOff>38100</xdr:colOff>
      <xdr:row>83</xdr:row>
      <xdr:rowOff>58420</xdr:rowOff>
    </xdr:to>
    <xdr:sp macro="" textlink="">
      <xdr:nvSpPr>
        <xdr:cNvPr id="296" name="フローチャート: 判断 295">
          <a:extLst>
            <a:ext uri="{FF2B5EF4-FFF2-40B4-BE49-F238E27FC236}">
              <a16:creationId xmlns:a16="http://schemas.microsoft.com/office/drawing/2014/main" id="{B0E84174-BC6E-410D-B618-60D3418997F0}"/>
            </a:ext>
          </a:extLst>
        </xdr:cNvPr>
        <xdr:cNvSpPr/>
      </xdr:nvSpPr>
      <xdr:spPr>
        <a:xfrm>
          <a:off x="3746500" y="141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135889</xdr:rowOff>
    </xdr:from>
    <xdr:to>
      <xdr:col>15</xdr:col>
      <xdr:colOff>101600</xdr:colOff>
      <xdr:row>83</xdr:row>
      <xdr:rowOff>66039</xdr:rowOff>
    </xdr:to>
    <xdr:sp macro="" textlink="">
      <xdr:nvSpPr>
        <xdr:cNvPr id="297" name="フローチャート: 判断 296">
          <a:extLst>
            <a:ext uri="{FF2B5EF4-FFF2-40B4-BE49-F238E27FC236}">
              <a16:creationId xmlns:a16="http://schemas.microsoft.com/office/drawing/2014/main" id="{9E3F834F-3C62-4C56-A6CD-159CE7B88C3A}"/>
            </a:ext>
          </a:extLst>
        </xdr:cNvPr>
        <xdr:cNvSpPr/>
      </xdr:nvSpPr>
      <xdr:spPr>
        <a:xfrm>
          <a:off x="2857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101600</xdr:rowOff>
    </xdr:from>
    <xdr:to>
      <xdr:col>10</xdr:col>
      <xdr:colOff>165100</xdr:colOff>
      <xdr:row>83</xdr:row>
      <xdr:rowOff>31750</xdr:rowOff>
    </xdr:to>
    <xdr:sp macro="" textlink="">
      <xdr:nvSpPr>
        <xdr:cNvPr id="298" name="フローチャート: 判断 297">
          <a:extLst>
            <a:ext uri="{FF2B5EF4-FFF2-40B4-BE49-F238E27FC236}">
              <a16:creationId xmlns:a16="http://schemas.microsoft.com/office/drawing/2014/main" id="{296DF1F3-2C99-4967-9ABF-2C4D97D1F232}"/>
            </a:ext>
          </a:extLst>
        </xdr:cNvPr>
        <xdr:cNvSpPr/>
      </xdr:nvSpPr>
      <xdr:spPr>
        <a:xfrm>
          <a:off x="1968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55880</xdr:rowOff>
    </xdr:from>
    <xdr:to>
      <xdr:col>6</xdr:col>
      <xdr:colOff>38100</xdr:colOff>
      <xdr:row>82</xdr:row>
      <xdr:rowOff>157480</xdr:rowOff>
    </xdr:to>
    <xdr:sp macro="" textlink="">
      <xdr:nvSpPr>
        <xdr:cNvPr id="299" name="フローチャート: 判断 298">
          <a:extLst>
            <a:ext uri="{FF2B5EF4-FFF2-40B4-BE49-F238E27FC236}">
              <a16:creationId xmlns:a16="http://schemas.microsoft.com/office/drawing/2014/main" id="{A78642D7-5ADF-4D86-9964-86AD372A8254}"/>
            </a:ext>
          </a:extLst>
        </xdr:cNvPr>
        <xdr:cNvSpPr/>
      </xdr:nvSpPr>
      <xdr:spPr>
        <a:xfrm>
          <a:off x="1079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EACE32FB-F80C-4142-9F83-3CADC838A04F}"/>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E2B8060D-BB07-4C02-90FC-BE840BA5622D}"/>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4BB4F931-6C24-458B-B0E7-0F8673C7F936}"/>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4DDC30F7-789C-4FB1-A166-8D4998551B92}"/>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BDD02761-D487-4586-8207-60A418ECE86C}"/>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116839</xdr:rowOff>
    </xdr:from>
    <xdr:to>
      <xdr:col>24</xdr:col>
      <xdr:colOff>114300</xdr:colOff>
      <xdr:row>83</xdr:row>
      <xdr:rowOff>46989</xdr:rowOff>
    </xdr:to>
    <xdr:sp macro="" textlink="">
      <xdr:nvSpPr>
        <xdr:cNvPr id="305" name="楕円 304">
          <a:extLst>
            <a:ext uri="{FF2B5EF4-FFF2-40B4-BE49-F238E27FC236}">
              <a16:creationId xmlns:a16="http://schemas.microsoft.com/office/drawing/2014/main" id="{A02A2293-8279-43DC-9FD5-D6657DED6B91}"/>
            </a:ext>
          </a:extLst>
        </xdr:cNvPr>
        <xdr:cNvSpPr/>
      </xdr:nvSpPr>
      <xdr:spPr>
        <a:xfrm>
          <a:off x="4584700" y="14175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139716</xdr:rowOff>
    </xdr:from>
    <xdr:ext cx="405111" cy="259045"/>
    <xdr:sp macro="" textlink="">
      <xdr:nvSpPr>
        <xdr:cNvPr id="306" name="【公営住宅】&#10;有形固定資産減価償却率該当値テキスト">
          <a:extLst>
            <a:ext uri="{FF2B5EF4-FFF2-40B4-BE49-F238E27FC236}">
              <a16:creationId xmlns:a16="http://schemas.microsoft.com/office/drawing/2014/main" id="{CA245757-B0C7-485E-A195-8AD611304301}"/>
            </a:ext>
          </a:extLst>
        </xdr:cNvPr>
        <xdr:cNvSpPr txBox="1"/>
      </xdr:nvSpPr>
      <xdr:spPr>
        <a:xfrm>
          <a:off x="4673600" y="14027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84455</xdr:rowOff>
    </xdr:from>
    <xdr:to>
      <xdr:col>20</xdr:col>
      <xdr:colOff>38100</xdr:colOff>
      <xdr:row>83</xdr:row>
      <xdr:rowOff>14605</xdr:rowOff>
    </xdr:to>
    <xdr:sp macro="" textlink="">
      <xdr:nvSpPr>
        <xdr:cNvPr id="307" name="楕円 306">
          <a:extLst>
            <a:ext uri="{FF2B5EF4-FFF2-40B4-BE49-F238E27FC236}">
              <a16:creationId xmlns:a16="http://schemas.microsoft.com/office/drawing/2014/main" id="{1B70CDA0-23E7-4A93-B82A-EA6718A2F00B}"/>
            </a:ext>
          </a:extLst>
        </xdr:cNvPr>
        <xdr:cNvSpPr/>
      </xdr:nvSpPr>
      <xdr:spPr>
        <a:xfrm>
          <a:off x="3746500" y="1414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135255</xdr:rowOff>
    </xdr:from>
    <xdr:to>
      <xdr:col>24</xdr:col>
      <xdr:colOff>63500</xdr:colOff>
      <xdr:row>82</xdr:row>
      <xdr:rowOff>167639</xdr:rowOff>
    </xdr:to>
    <xdr:cxnSp macro="">
      <xdr:nvCxnSpPr>
        <xdr:cNvPr id="308" name="直線コネクタ 307">
          <a:extLst>
            <a:ext uri="{FF2B5EF4-FFF2-40B4-BE49-F238E27FC236}">
              <a16:creationId xmlns:a16="http://schemas.microsoft.com/office/drawing/2014/main" id="{A817421A-1BB9-4380-9514-3A3A193A1C1A}"/>
            </a:ext>
          </a:extLst>
        </xdr:cNvPr>
        <xdr:cNvCxnSpPr/>
      </xdr:nvCxnSpPr>
      <xdr:spPr>
        <a:xfrm>
          <a:off x="3797300" y="14194155"/>
          <a:ext cx="8382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50164</xdr:rowOff>
    </xdr:from>
    <xdr:to>
      <xdr:col>15</xdr:col>
      <xdr:colOff>101600</xdr:colOff>
      <xdr:row>82</xdr:row>
      <xdr:rowOff>151764</xdr:rowOff>
    </xdr:to>
    <xdr:sp macro="" textlink="">
      <xdr:nvSpPr>
        <xdr:cNvPr id="309" name="楕円 308">
          <a:extLst>
            <a:ext uri="{FF2B5EF4-FFF2-40B4-BE49-F238E27FC236}">
              <a16:creationId xmlns:a16="http://schemas.microsoft.com/office/drawing/2014/main" id="{A85D2D0B-812E-4912-969F-6431E6D0F1EA}"/>
            </a:ext>
          </a:extLst>
        </xdr:cNvPr>
        <xdr:cNvSpPr/>
      </xdr:nvSpPr>
      <xdr:spPr>
        <a:xfrm>
          <a:off x="2857500" y="14109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100964</xdr:rowOff>
    </xdr:from>
    <xdr:to>
      <xdr:col>19</xdr:col>
      <xdr:colOff>177800</xdr:colOff>
      <xdr:row>82</xdr:row>
      <xdr:rowOff>135255</xdr:rowOff>
    </xdr:to>
    <xdr:cxnSp macro="">
      <xdr:nvCxnSpPr>
        <xdr:cNvPr id="310" name="直線コネクタ 309">
          <a:extLst>
            <a:ext uri="{FF2B5EF4-FFF2-40B4-BE49-F238E27FC236}">
              <a16:creationId xmlns:a16="http://schemas.microsoft.com/office/drawing/2014/main" id="{D4EC72E6-9069-4D44-8E91-4C0F772000B9}"/>
            </a:ext>
          </a:extLst>
        </xdr:cNvPr>
        <xdr:cNvCxnSpPr/>
      </xdr:nvCxnSpPr>
      <xdr:spPr>
        <a:xfrm>
          <a:off x="2908300" y="14159864"/>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12064</xdr:rowOff>
    </xdr:from>
    <xdr:to>
      <xdr:col>10</xdr:col>
      <xdr:colOff>165100</xdr:colOff>
      <xdr:row>82</xdr:row>
      <xdr:rowOff>113664</xdr:rowOff>
    </xdr:to>
    <xdr:sp macro="" textlink="">
      <xdr:nvSpPr>
        <xdr:cNvPr id="311" name="楕円 310">
          <a:extLst>
            <a:ext uri="{FF2B5EF4-FFF2-40B4-BE49-F238E27FC236}">
              <a16:creationId xmlns:a16="http://schemas.microsoft.com/office/drawing/2014/main" id="{27AEDE21-3B89-412D-A21D-16E1E57F4385}"/>
            </a:ext>
          </a:extLst>
        </xdr:cNvPr>
        <xdr:cNvSpPr/>
      </xdr:nvSpPr>
      <xdr:spPr>
        <a:xfrm>
          <a:off x="1968500" y="14070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62864</xdr:rowOff>
    </xdr:from>
    <xdr:to>
      <xdr:col>15</xdr:col>
      <xdr:colOff>50800</xdr:colOff>
      <xdr:row>82</xdr:row>
      <xdr:rowOff>100964</xdr:rowOff>
    </xdr:to>
    <xdr:cxnSp macro="">
      <xdr:nvCxnSpPr>
        <xdr:cNvPr id="312" name="直線コネクタ 311">
          <a:extLst>
            <a:ext uri="{FF2B5EF4-FFF2-40B4-BE49-F238E27FC236}">
              <a16:creationId xmlns:a16="http://schemas.microsoft.com/office/drawing/2014/main" id="{48061E79-B931-4646-A54C-0C913F6D796B}"/>
            </a:ext>
          </a:extLst>
        </xdr:cNvPr>
        <xdr:cNvCxnSpPr/>
      </xdr:nvCxnSpPr>
      <xdr:spPr>
        <a:xfrm>
          <a:off x="2019300" y="14121764"/>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636</xdr:rowOff>
    </xdr:from>
    <xdr:to>
      <xdr:col>6</xdr:col>
      <xdr:colOff>38100</xdr:colOff>
      <xdr:row>82</xdr:row>
      <xdr:rowOff>102236</xdr:rowOff>
    </xdr:to>
    <xdr:sp macro="" textlink="">
      <xdr:nvSpPr>
        <xdr:cNvPr id="313" name="楕円 312">
          <a:extLst>
            <a:ext uri="{FF2B5EF4-FFF2-40B4-BE49-F238E27FC236}">
              <a16:creationId xmlns:a16="http://schemas.microsoft.com/office/drawing/2014/main" id="{EBB87CA0-CEE3-4FE8-808A-279DF39C71B5}"/>
            </a:ext>
          </a:extLst>
        </xdr:cNvPr>
        <xdr:cNvSpPr/>
      </xdr:nvSpPr>
      <xdr:spPr>
        <a:xfrm>
          <a:off x="1079500" y="14059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51436</xdr:rowOff>
    </xdr:from>
    <xdr:to>
      <xdr:col>10</xdr:col>
      <xdr:colOff>114300</xdr:colOff>
      <xdr:row>82</xdr:row>
      <xdr:rowOff>62864</xdr:rowOff>
    </xdr:to>
    <xdr:cxnSp macro="">
      <xdr:nvCxnSpPr>
        <xdr:cNvPr id="314" name="直線コネクタ 313">
          <a:extLst>
            <a:ext uri="{FF2B5EF4-FFF2-40B4-BE49-F238E27FC236}">
              <a16:creationId xmlns:a16="http://schemas.microsoft.com/office/drawing/2014/main" id="{BA9FE793-6395-4C97-9882-AFBFB61BEA0D}"/>
            </a:ext>
          </a:extLst>
        </xdr:cNvPr>
        <xdr:cNvCxnSpPr/>
      </xdr:nvCxnSpPr>
      <xdr:spPr>
        <a:xfrm>
          <a:off x="1130300" y="14110336"/>
          <a:ext cx="8890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49547</xdr:rowOff>
    </xdr:from>
    <xdr:ext cx="405111" cy="259045"/>
    <xdr:sp macro="" textlink="">
      <xdr:nvSpPr>
        <xdr:cNvPr id="315" name="n_1aveValue【公営住宅】&#10;有形固定資産減価償却率">
          <a:extLst>
            <a:ext uri="{FF2B5EF4-FFF2-40B4-BE49-F238E27FC236}">
              <a16:creationId xmlns:a16="http://schemas.microsoft.com/office/drawing/2014/main" id="{5DBBF099-36A0-49CA-BCB9-A4CE79C6D857}"/>
            </a:ext>
          </a:extLst>
        </xdr:cNvPr>
        <xdr:cNvSpPr txBox="1"/>
      </xdr:nvSpPr>
      <xdr:spPr>
        <a:xfrm>
          <a:off x="3582044" y="1427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57166</xdr:rowOff>
    </xdr:from>
    <xdr:ext cx="405111" cy="259045"/>
    <xdr:sp macro="" textlink="">
      <xdr:nvSpPr>
        <xdr:cNvPr id="316" name="n_2aveValue【公営住宅】&#10;有形固定資産減価償却率">
          <a:extLst>
            <a:ext uri="{FF2B5EF4-FFF2-40B4-BE49-F238E27FC236}">
              <a16:creationId xmlns:a16="http://schemas.microsoft.com/office/drawing/2014/main" id="{C3B0C272-60C7-487D-93DE-04E2FD6D5D04}"/>
            </a:ext>
          </a:extLst>
        </xdr:cNvPr>
        <xdr:cNvSpPr txBox="1"/>
      </xdr:nvSpPr>
      <xdr:spPr>
        <a:xfrm>
          <a:off x="2705744" y="1428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22877</xdr:rowOff>
    </xdr:from>
    <xdr:ext cx="405111" cy="259045"/>
    <xdr:sp macro="" textlink="">
      <xdr:nvSpPr>
        <xdr:cNvPr id="317" name="n_3aveValue【公営住宅】&#10;有形固定資産減価償却率">
          <a:extLst>
            <a:ext uri="{FF2B5EF4-FFF2-40B4-BE49-F238E27FC236}">
              <a16:creationId xmlns:a16="http://schemas.microsoft.com/office/drawing/2014/main" id="{A9C0E7D0-656B-4632-AC05-B6D16AD44DAB}"/>
            </a:ext>
          </a:extLst>
        </xdr:cNvPr>
        <xdr:cNvSpPr txBox="1"/>
      </xdr:nvSpPr>
      <xdr:spPr>
        <a:xfrm>
          <a:off x="1816744" y="1425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148607</xdr:rowOff>
    </xdr:from>
    <xdr:ext cx="405111" cy="259045"/>
    <xdr:sp macro="" textlink="">
      <xdr:nvSpPr>
        <xdr:cNvPr id="318" name="n_4aveValue【公営住宅】&#10;有形固定資産減価償却率">
          <a:extLst>
            <a:ext uri="{FF2B5EF4-FFF2-40B4-BE49-F238E27FC236}">
              <a16:creationId xmlns:a16="http://schemas.microsoft.com/office/drawing/2014/main" id="{E71B9370-BAD1-446A-868E-B7ACA2FE4EAC}"/>
            </a:ext>
          </a:extLst>
        </xdr:cNvPr>
        <xdr:cNvSpPr txBox="1"/>
      </xdr:nvSpPr>
      <xdr:spPr>
        <a:xfrm>
          <a:off x="927744" y="1420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31132</xdr:rowOff>
    </xdr:from>
    <xdr:ext cx="405111" cy="259045"/>
    <xdr:sp macro="" textlink="">
      <xdr:nvSpPr>
        <xdr:cNvPr id="319" name="n_1mainValue【公営住宅】&#10;有形固定資産減価償却率">
          <a:extLst>
            <a:ext uri="{FF2B5EF4-FFF2-40B4-BE49-F238E27FC236}">
              <a16:creationId xmlns:a16="http://schemas.microsoft.com/office/drawing/2014/main" id="{8E2A9AD7-7C27-40DE-B596-F308FA445E8F}"/>
            </a:ext>
          </a:extLst>
        </xdr:cNvPr>
        <xdr:cNvSpPr txBox="1"/>
      </xdr:nvSpPr>
      <xdr:spPr>
        <a:xfrm>
          <a:off x="3582044" y="1391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168291</xdr:rowOff>
    </xdr:from>
    <xdr:ext cx="405111" cy="259045"/>
    <xdr:sp macro="" textlink="">
      <xdr:nvSpPr>
        <xdr:cNvPr id="320" name="n_2mainValue【公営住宅】&#10;有形固定資産減価償却率">
          <a:extLst>
            <a:ext uri="{FF2B5EF4-FFF2-40B4-BE49-F238E27FC236}">
              <a16:creationId xmlns:a16="http://schemas.microsoft.com/office/drawing/2014/main" id="{7CC0B932-9A1B-465E-BB95-30CCCD4103EC}"/>
            </a:ext>
          </a:extLst>
        </xdr:cNvPr>
        <xdr:cNvSpPr txBox="1"/>
      </xdr:nvSpPr>
      <xdr:spPr>
        <a:xfrm>
          <a:off x="2705744" y="13884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130191</xdr:rowOff>
    </xdr:from>
    <xdr:ext cx="405111" cy="259045"/>
    <xdr:sp macro="" textlink="">
      <xdr:nvSpPr>
        <xdr:cNvPr id="321" name="n_3mainValue【公営住宅】&#10;有形固定資産減価償却率">
          <a:extLst>
            <a:ext uri="{FF2B5EF4-FFF2-40B4-BE49-F238E27FC236}">
              <a16:creationId xmlns:a16="http://schemas.microsoft.com/office/drawing/2014/main" id="{245A093C-6E32-4B46-8016-FE54EDA6D695}"/>
            </a:ext>
          </a:extLst>
        </xdr:cNvPr>
        <xdr:cNvSpPr txBox="1"/>
      </xdr:nvSpPr>
      <xdr:spPr>
        <a:xfrm>
          <a:off x="1816744" y="13846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118763</xdr:rowOff>
    </xdr:from>
    <xdr:ext cx="405111" cy="259045"/>
    <xdr:sp macro="" textlink="">
      <xdr:nvSpPr>
        <xdr:cNvPr id="322" name="n_4mainValue【公営住宅】&#10;有形固定資産減価償却率">
          <a:extLst>
            <a:ext uri="{FF2B5EF4-FFF2-40B4-BE49-F238E27FC236}">
              <a16:creationId xmlns:a16="http://schemas.microsoft.com/office/drawing/2014/main" id="{5623856D-A6A7-4E8A-863F-AE82FE2D5CE0}"/>
            </a:ext>
          </a:extLst>
        </xdr:cNvPr>
        <xdr:cNvSpPr txBox="1"/>
      </xdr:nvSpPr>
      <xdr:spPr>
        <a:xfrm>
          <a:off x="927744" y="13834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a:extLst>
            <a:ext uri="{FF2B5EF4-FFF2-40B4-BE49-F238E27FC236}">
              <a16:creationId xmlns:a16="http://schemas.microsoft.com/office/drawing/2014/main" id="{0ECD7312-78D3-4865-838C-FC68B33EFF6C}"/>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a:extLst>
            <a:ext uri="{FF2B5EF4-FFF2-40B4-BE49-F238E27FC236}">
              <a16:creationId xmlns:a16="http://schemas.microsoft.com/office/drawing/2014/main" id="{0BB5A605-1183-4A25-895A-4AD0913441FA}"/>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a:extLst>
            <a:ext uri="{FF2B5EF4-FFF2-40B4-BE49-F238E27FC236}">
              <a16:creationId xmlns:a16="http://schemas.microsoft.com/office/drawing/2014/main" id="{359CFBC2-7C24-467A-BCC2-06476C9EE87B}"/>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a:extLst>
            <a:ext uri="{FF2B5EF4-FFF2-40B4-BE49-F238E27FC236}">
              <a16:creationId xmlns:a16="http://schemas.microsoft.com/office/drawing/2014/main" id="{196A675E-4346-438A-B0BE-DF11883826D6}"/>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a:extLst>
            <a:ext uri="{FF2B5EF4-FFF2-40B4-BE49-F238E27FC236}">
              <a16:creationId xmlns:a16="http://schemas.microsoft.com/office/drawing/2014/main" id="{1379EECE-DC3A-4A8E-9AF3-5F6A0230E85E}"/>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a:extLst>
            <a:ext uri="{FF2B5EF4-FFF2-40B4-BE49-F238E27FC236}">
              <a16:creationId xmlns:a16="http://schemas.microsoft.com/office/drawing/2014/main" id="{D2BDF741-B6C4-4DFA-A22A-45F589D76B5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a:extLst>
            <a:ext uri="{FF2B5EF4-FFF2-40B4-BE49-F238E27FC236}">
              <a16:creationId xmlns:a16="http://schemas.microsoft.com/office/drawing/2014/main" id="{4A74A1B5-1C58-48C4-9D0F-A6E82E97F84B}"/>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a:extLst>
            <a:ext uri="{FF2B5EF4-FFF2-40B4-BE49-F238E27FC236}">
              <a16:creationId xmlns:a16="http://schemas.microsoft.com/office/drawing/2014/main" id="{C6B24867-B877-4D64-A7A0-A76EAC5D3656}"/>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a:extLst>
            <a:ext uri="{FF2B5EF4-FFF2-40B4-BE49-F238E27FC236}">
              <a16:creationId xmlns:a16="http://schemas.microsoft.com/office/drawing/2014/main" id="{A7E7318F-5D23-436B-B6CA-EF659F3C2433}"/>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a:extLst>
            <a:ext uri="{FF2B5EF4-FFF2-40B4-BE49-F238E27FC236}">
              <a16:creationId xmlns:a16="http://schemas.microsoft.com/office/drawing/2014/main" id="{FFD40A4A-A963-4F15-A39C-C11BAE60F117}"/>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33" name="直線コネクタ 332">
          <a:extLst>
            <a:ext uri="{FF2B5EF4-FFF2-40B4-BE49-F238E27FC236}">
              <a16:creationId xmlns:a16="http://schemas.microsoft.com/office/drawing/2014/main" id="{823B4180-6322-4DB4-A078-069E229B4B63}"/>
            </a:ext>
          </a:extLst>
        </xdr:cNvPr>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34" name="テキスト ボックス 333">
          <a:extLst>
            <a:ext uri="{FF2B5EF4-FFF2-40B4-BE49-F238E27FC236}">
              <a16:creationId xmlns:a16="http://schemas.microsoft.com/office/drawing/2014/main" id="{DB4662F8-0223-4BA3-8C2A-ED73B6E2529D}"/>
            </a:ext>
          </a:extLst>
        </xdr:cNvPr>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5" name="直線コネクタ 334">
          <a:extLst>
            <a:ext uri="{FF2B5EF4-FFF2-40B4-BE49-F238E27FC236}">
              <a16:creationId xmlns:a16="http://schemas.microsoft.com/office/drawing/2014/main" id="{F0511368-7109-4C05-B6F7-054E2BE4457B}"/>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6" name="テキスト ボックス 335">
          <a:extLst>
            <a:ext uri="{FF2B5EF4-FFF2-40B4-BE49-F238E27FC236}">
              <a16:creationId xmlns:a16="http://schemas.microsoft.com/office/drawing/2014/main" id="{7C2F3BB7-B8E1-482B-9BC5-C87F269EA2FA}"/>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37" name="直線コネクタ 336">
          <a:extLst>
            <a:ext uri="{FF2B5EF4-FFF2-40B4-BE49-F238E27FC236}">
              <a16:creationId xmlns:a16="http://schemas.microsoft.com/office/drawing/2014/main" id="{8056C839-BD6E-42B5-862C-B287DF29BCE9}"/>
            </a:ext>
          </a:extLst>
        </xdr:cNvPr>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38" name="テキスト ボックス 337">
          <a:extLst>
            <a:ext uri="{FF2B5EF4-FFF2-40B4-BE49-F238E27FC236}">
              <a16:creationId xmlns:a16="http://schemas.microsoft.com/office/drawing/2014/main" id="{071C35E8-9A5F-49A5-B6DE-693A6933DEAB}"/>
            </a:ext>
          </a:extLst>
        </xdr:cNvPr>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9" name="直線コネクタ 338">
          <a:extLst>
            <a:ext uri="{FF2B5EF4-FFF2-40B4-BE49-F238E27FC236}">
              <a16:creationId xmlns:a16="http://schemas.microsoft.com/office/drawing/2014/main" id="{836A2A48-07A5-41EC-9D5C-50579B6F47B9}"/>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0" name="テキスト ボックス 339">
          <a:extLst>
            <a:ext uri="{FF2B5EF4-FFF2-40B4-BE49-F238E27FC236}">
              <a16:creationId xmlns:a16="http://schemas.microsoft.com/office/drawing/2014/main" id="{6D9ECC99-F89A-4E73-AA4B-4DD08F891356}"/>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1" name="【公営住宅】&#10;一人当たり面積グラフ枠">
          <a:extLst>
            <a:ext uri="{FF2B5EF4-FFF2-40B4-BE49-F238E27FC236}">
              <a16:creationId xmlns:a16="http://schemas.microsoft.com/office/drawing/2014/main" id="{7CCE4896-0B4B-4A25-A530-851F72208C52}"/>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21526</xdr:rowOff>
    </xdr:from>
    <xdr:to>
      <xdr:col>54</xdr:col>
      <xdr:colOff>189865</xdr:colOff>
      <xdr:row>85</xdr:row>
      <xdr:rowOff>89536</xdr:rowOff>
    </xdr:to>
    <xdr:cxnSp macro="">
      <xdr:nvCxnSpPr>
        <xdr:cNvPr id="342" name="直線コネクタ 341">
          <a:extLst>
            <a:ext uri="{FF2B5EF4-FFF2-40B4-BE49-F238E27FC236}">
              <a16:creationId xmlns:a16="http://schemas.microsoft.com/office/drawing/2014/main" id="{62776272-EB8B-4566-B44B-02C30F3D372C}"/>
            </a:ext>
          </a:extLst>
        </xdr:cNvPr>
        <xdr:cNvCxnSpPr/>
      </xdr:nvCxnSpPr>
      <xdr:spPr>
        <a:xfrm flipV="1">
          <a:off x="10476865" y="13394626"/>
          <a:ext cx="0" cy="1268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93363</xdr:rowOff>
    </xdr:from>
    <xdr:ext cx="469744" cy="259045"/>
    <xdr:sp macro="" textlink="">
      <xdr:nvSpPr>
        <xdr:cNvPr id="343" name="【公営住宅】&#10;一人当たり面積最小値テキスト">
          <a:extLst>
            <a:ext uri="{FF2B5EF4-FFF2-40B4-BE49-F238E27FC236}">
              <a16:creationId xmlns:a16="http://schemas.microsoft.com/office/drawing/2014/main" id="{6DF01464-6DF0-44A7-BF78-ECE857326ABB}"/>
            </a:ext>
          </a:extLst>
        </xdr:cNvPr>
        <xdr:cNvSpPr txBox="1"/>
      </xdr:nvSpPr>
      <xdr:spPr>
        <a:xfrm>
          <a:off x="10515600" y="14666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89536</xdr:rowOff>
    </xdr:from>
    <xdr:to>
      <xdr:col>55</xdr:col>
      <xdr:colOff>88900</xdr:colOff>
      <xdr:row>85</xdr:row>
      <xdr:rowOff>89536</xdr:rowOff>
    </xdr:to>
    <xdr:cxnSp macro="">
      <xdr:nvCxnSpPr>
        <xdr:cNvPr id="344" name="直線コネクタ 343">
          <a:extLst>
            <a:ext uri="{FF2B5EF4-FFF2-40B4-BE49-F238E27FC236}">
              <a16:creationId xmlns:a16="http://schemas.microsoft.com/office/drawing/2014/main" id="{8121BBC3-93E3-4DD9-AAE2-60ABCFCF688F}"/>
            </a:ext>
          </a:extLst>
        </xdr:cNvPr>
        <xdr:cNvCxnSpPr/>
      </xdr:nvCxnSpPr>
      <xdr:spPr>
        <a:xfrm>
          <a:off x="10388600" y="14662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139653</xdr:rowOff>
    </xdr:from>
    <xdr:ext cx="469744" cy="259045"/>
    <xdr:sp macro="" textlink="">
      <xdr:nvSpPr>
        <xdr:cNvPr id="345" name="【公営住宅】&#10;一人当たり面積最大値テキスト">
          <a:extLst>
            <a:ext uri="{FF2B5EF4-FFF2-40B4-BE49-F238E27FC236}">
              <a16:creationId xmlns:a16="http://schemas.microsoft.com/office/drawing/2014/main" id="{550CF3A2-D51C-469C-94EB-808CCD6486CD}"/>
            </a:ext>
          </a:extLst>
        </xdr:cNvPr>
        <xdr:cNvSpPr txBox="1"/>
      </xdr:nvSpPr>
      <xdr:spPr>
        <a:xfrm>
          <a:off x="10515600" y="13169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21526</xdr:rowOff>
    </xdr:from>
    <xdr:to>
      <xdr:col>55</xdr:col>
      <xdr:colOff>88900</xdr:colOff>
      <xdr:row>78</xdr:row>
      <xdr:rowOff>21526</xdr:rowOff>
    </xdr:to>
    <xdr:cxnSp macro="">
      <xdr:nvCxnSpPr>
        <xdr:cNvPr id="346" name="直線コネクタ 345">
          <a:extLst>
            <a:ext uri="{FF2B5EF4-FFF2-40B4-BE49-F238E27FC236}">
              <a16:creationId xmlns:a16="http://schemas.microsoft.com/office/drawing/2014/main" id="{F550EF2F-295C-4870-8FD3-4F20B44721FE}"/>
            </a:ext>
          </a:extLst>
        </xdr:cNvPr>
        <xdr:cNvCxnSpPr/>
      </xdr:nvCxnSpPr>
      <xdr:spPr>
        <a:xfrm>
          <a:off x="10388600" y="1339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129176</xdr:rowOff>
    </xdr:from>
    <xdr:ext cx="469744" cy="259045"/>
    <xdr:sp macro="" textlink="">
      <xdr:nvSpPr>
        <xdr:cNvPr id="347" name="【公営住宅】&#10;一人当たり面積平均値テキスト">
          <a:extLst>
            <a:ext uri="{FF2B5EF4-FFF2-40B4-BE49-F238E27FC236}">
              <a16:creationId xmlns:a16="http://schemas.microsoft.com/office/drawing/2014/main" id="{C5FC7AF9-59A3-4FAC-8A43-8CC72A2F47FD}"/>
            </a:ext>
          </a:extLst>
        </xdr:cNvPr>
        <xdr:cNvSpPr txBox="1"/>
      </xdr:nvSpPr>
      <xdr:spPr>
        <a:xfrm>
          <a:off x="10515600" y="143595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150749</xdr:rowOff>
    </xdr:from>
    <xdr:to>
      <xdr:col>55</xdr:col>
      <xdr:colOff>50800</xdr:colOff>
      <xdr:row>84</xdr:row>
      <xdr:rowOff>80899</xdr:rowOff>
    </xdr:to>
    <xdr:sp macro="" textlink="">
      <xdr:nvSpPr>
        <xdr:cNvPr id="348" name="フローチャート: 判断 347">
          <a:extLst>
            <a:ext uri="{FF2B5EF4-FFF2-40B4-BE49-F238E27FC236}">
              <a16:creationId xmlns:a16="http://schemas.microsoft.com/office/drawing/2014/main" id="{383A1527-4CCA-4212-953A-ADA48B51C0E0}"/>
            </a:ext>
          </a:extLst>
        </xdr:cNvPr>
        <xdr:cNvSpPr/>
      </xdr:nvSpPr>
      <xdr:spPr>
        <a:xfrm>
          <a:off x="10426700" y="1438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156463</xdr:rowOff>
    </xdr:from>
    <xdr:to>
      <xdr:col>50</xdr:col>
      <xdr:colOff>165100</xdr:colOff>
      <xdr:row>84</xdr:row>
      <xdr:rowOff>86613</xdr:rowOff>
    </xdr:to>
    <xdr:sp macro="" textlink="">
      <xdr:nvSpPr>
        <xdr:cNvPr id="349" name="フローチャート: 判断 348">
          <a:extLst>
            <a:ext uri="{FF2B5EF4-FFF2-40B4-BE49-F238E27FC236}">
              <a16:creationId xmlns:a16="http://schemas.microsoft.com/office/drawing/2014/main" id="{36A56011-91BD-47F0-96A2-AD6D61ACDD86}"/>
            </a:ext>
          </a:extLst>
        </xdr:cNvPr>
        <xdr:cNvSpPr/>
      </xdr:nvSpPr>
      <xdr:spPr>
        <a:xfrm>
          <a:off x="9588500" y="1438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162750</xdr:rowOff>
    </xdr:from>
    <xdr:to>
      <xdr:col>46</xdr:col>
      <xdr:colOff>38100</xdr:colOff>
      <xdr:row>84</xdr:row>
      <xdr:rowOff>92900</xdr:rowOff>
    </xdr:to>
    <xdr:sp macro="" textlink="">
      <xdr:nvSpPr>
        <xdr:cNvPr id="350" name="フローチャート: 判断 349">
          <a:extLst>
            <a:ext uri="{FF2B5EF4-FFF2-40B4-BE49-F238E27FC236}">
              <a16:creationId xmlns:a16="http://schemas.microsoft.com/office/drawing/2014/main" id="{B7AEBF8E-C221-4F05-A797-18802631C72C}"/>
            </a:ext>
          </a:extLst>
        </xdr:cNvPr>
        <xdr:cNvSpPr/>
      </xdr:nvSpPr>
      <xdr:spPr>
        <a:xfrm>
          <a:off x="8699500" y="1439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153036</xdr:rowOff>
    </xdr:from>
    <xdr:to>
      <xdr:col>41</xdr:col>
      <xdr:colOff>101600</xdr:colOff>
      <xdr:row>84</xdr:row>
      <xdr:rowOff>83186</xdr:rowOff>
    </xdr:to>
    <xdr:sp macro="" textlink="">
      <xdr:nvSpPr>
        <xdr:cNvPr id="351" name="フローチャート: 判断 350">
          <a:extLst>
            <a:ext uri="{FF2B5EF4-FFF2-40B4-BE49-F238E27FC236}">
              <a16:creationId xmlns:a16="http://schemas.microsoft.com/office/drawing/2014/main" id="{E9FB97E9-70A6-4531-ACBF-CA901B32D9F8}"/>
            </a:ext>
          </a:extLst>
        </xdr:cNvPr>
        <xdr:cNvSpPr/>
      </xdr:nvSpPr>
      <xdr:spPr>
        <a:xfrm>
          <a:off x="7810500" y="1438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143890</xdr:rowOff>
    </xdr:from>
    <xdr:to>
      <xdr:col>36</xdr:col>
      <xdr:colOff>165100</xdr:colOff>
      <xdr:row>84</xdr:row>
      <xdr:rowOff>74040</xdr:rowOff>
    </xdr:to>
    <xdr:sp macro="" textlink="">
      <xdr:nvSpPr>
        <xdr:cNvPr id="352" name="フローチャート: 判断 351">
          <a:extLst>
            <a:ext uri="{FF2B5EF4-FFF2-40B4-BE49-F238E27FC236}">
              <a16:creationId xmlns:a16="http://schemas.microsoft.com/office/drawing/2014/main" id="{3157CDD9-B10E-4439-B122-8734A57771F4}"/>
            </a:ext>
          </a:extLst>
        </xdr:cNvPr>
        <xdr:cNvSpPr/>
      </xdr:nvSpPr>
      <xdr:spPr>
        <a:xfrm>
          <a:off x="6921500" y="1437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07FB4BE6-F3C8-480E-A9DA-18F86268AB6E}"/>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8043CE2B-A9D1-47D1-BB26-B49494982AF1}"/>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E17C071F-4716-42CF-9F47-C61FBF67D995}"/>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5F5CD339-0E37-47E2-8EDB-6670BDF66962}"/>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8A01F200-AA70-48AB-94D5-012095746DBA}"/>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3302</xdr:rowOff>
    </xdr:from>
    <xdr:to>
      <xdr:col>55</xdr:col>
      <xdr:colOff>50800</xdr:colOff>
      <xdr:row>83</xdr:row>
      <xdr:rowOff>104902</xdr:rowOff>
    </xdr:to>
    <xdr:sp macro="" textlink="">
      <xdr:nvSpPr>
        <xdr:cNvPr id="358" name="楕円 357">
          <a:extLst>
            <a:ext uri="{FF2B5EF4-FFF2-40B4-BE49-F238E27FC236}">
              <a16:creationId xmlns:a16="http://schemas.microsoft.com/office/drawing/2014/main" id="{E3A08D8E-8F83-4EDF-A18C-C3F15A91ED20}"/>
            </a:ext>
          </a:extLst>
        </xdr:cNvPr>
        <xdr:cNvSpPr/>
      </xdr:nvSpPr>
      <xdr:spPr>
        <a:xfrm>
          <a:off x="10426700" y="1423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26179</xdr:rowOff>
    </xdr:from>
    <xdr:ext cx="469744" cy="259045"/>
    <xdr:sp macro="" textlink="">
      <xdr:nvSpPr>
        <xdr:cNvPr id="359" name="【公営住宅】&#10;一人当たり面積該当値テキスト">
          <a:extLst>
            <a:ext uri="{FF2B5EF4-FFF2-40B4-BE49-F238E27FC236}">
              <a16:creationId xmlns:a16="http://schemas.microsoft.com/office/drawing/2014/main" id="{65490A7A-7FC9-44EC-B5E7-D5172225140E}"/>
            </a:ext>
          </a:extLst>
        </xdr:cNvPr>
        <xdr:cNvSpPr txBox="1"/>
      </xdr:nvSpPr>
      <xdr:spPr>
        <a:xfrm>
          <a:off x="10515600" y="14085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5017</xdr:rowOff>
    </xdr:from>
    <xdr:to>
      <xdr:col>50</xdr:col>
      <xdr:colOff>165100</xdr:colOff>
      <xdr:row>83</xdr:row>
      <xdr:rowOff>106617</xdr:rowOff>
    </xdr:to>
    <xdr:sp macro="" textlink="">
      <xdr:nvSpPr>
        <xdr:cNvPr id="360" name="楕円 359">
          <a:extLst>
            <a:ext uri="{FF2B5EF4-FFF2-40B4-BE49-F238E27FC236}">
              <a16:creationId xmlns:a16="http://schemas.microsoft.com/office/drawing/2014/main" id="{245A1461-E204-4AFD-8504-C3AA50E5862D}"/>
            </a:ext>
          </a:extLst>
        </xdr:cNvPr>
        <xdr:cNvSpPr/>
      </xdr:nvSpPr>
      <xdr:spPr>
        <a:xfrm>
          <a:off x="9588500" y="14235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54102</xdr:rowOff>
    </xdr:from>
    <xdr:to>
      <xdr:col>55</xdr:col>
      <xdr:colOff>0</xdr:colOff>
      <xdr:row>83</xdr:row>
      <xdr:rowOff>55817</xdr:rowOff>
    </xdr:to>
    <xdr:cxnSp macro="">
      <xdr:nvCxnSpPr>
        <xdr:cNvPr id="361" name="直線コネクタ 360">
          <a:extLst>
            <a:ext uri="{FF2B5EF4-FFF2-40B4-BE49-F238E27FC236}">
              <a16:creationId xmlns:a16="http://schemas.microsoft.com/office/drawing/2014/main" id="{9E3F2DD2-02F3-4D35-9090-0BB1C0770FDB}"/>
            </a:ext>
          </a:extLst>
        </xdr:cNvPr>
        <xdr:cNvCxnSpPr/>
      </xdr:nvCxnSpPr>
      <xdr:spPr>
        <a:xfrm flipV="1">
          <a:off x="9639300" y="14284452"/>
          <a:ext cx="8382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4445</xdr:rowOff>
    </xdr:from>
    <xdr:to>
      <xdr:col>46</xdr:col>
      <xdr:colOff>38100</xdr:colOff>
      <xdr:row>83</xdr:row>
      <xdr:rowOff>106045</xdr:rowOff>
    </xdr:to>
    <xdr:sp macro="" textlink="">
      <xdr:nvSpPr>
        <xdr:cNvPr id="362" name="楕円 361">
          <a:extLst>
            <a:ext uri="{FF2B5EF4-FFF2-40B4-BE49-F238E27FC236}">
              <a16:creationId xmlns:a16="http://schemas.microsoft.com/office/drawing/2014/main" id="{2B06ACD2-87D8-4201-AB3F-CACB0D07850B}"/>
            </a:ext>
          </a:extLst>
        </xdr:cNvPr>
        <xdr:cNvSpPr/>
      </xdr:nvSpPr>
      <xdr:spPr>
        <a:xfrm>
          <a:off x="8699500" y="1423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55245</xdr:rowOff>
    </xdr:from>
    <xdr:to>
      <xdr:col>50</xdr:col>
      <xdr:colOff>114300</xdr:colOff>
      <xdr:row>83</xdr:row>
      <xdr:rowOff>55817</xdr:rowOff>
    </xdr:to>
    <xdr:cxnSp macro="">
      <xdr:nvCxnSpPr>
        <xdr:cNvPr id="363" name="直線コネクタ 362">
          <a:extLst>
            <a:ext uri="{FF2B5EF4-FFF2-40B4-BE49-F238E27FC236}">
              <a16:creationId xmlns:a16="http://schemas.microsoft.com/office/drawing/2014/main" id="{5B375134-2A99-4F61-954B-9B5FD7E21746}"/>
            </a:ext>
          </a:extLst>
        </xdr:cNvPr>
        <xdr:cNvCxnSpPr/>
      </xdr:nvCxnSpPr>
      <xdr:spPr>
        <a:xfrm>
          <a:off x="8750300" y="14285595"/>
          <a:ext cx="8890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7874</xdr:rowOff>
    </xdr:from>
    <xdr:to>
      <xdr:col>41</xdr:col>
      <xdr:colOff>101600</xdr:colOff>
      <xdr:row>83</xdr:row>
      <xdr:rowOff>109474</xdr:rowOff>
    </xdr:to>
    <xdr:sp macro="" textlink="">
      <xdr:nvSpPr>
        <xdr:cNvPr id="364" name="楕円 363">
          <a:extLst>
            <a:ext uri="{FF2B5EF4-FFF2-40B4-BE49-F238E27FC236}">
              <a16:creationId xmlns:a16="http://schemas.microsoft.com/office/drawing/2014/main" id="{389C4248-BBA0-4B23-A709-D364FE3D6EC9}"/>
            </a:ext>
          </a:extLst>
        </xdr:cNvPr>
        <xdr:cNvSpPr/>
      </xdr:nvSpPr>
      <xdr:spPr>
        <a:xfrm>
          <a:off x="7810500" y="14238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55245</xdr:rowOff>
    </xdr:from>
    <xdr:to>
      <xdr:col>45</xdr:col>
      <xdr:colOff>177800</xdr:colOff>
      <xdr:row>83</xdr:row>
      <xdr:rowOff>58674</xdr:rowOff>
    </xdr:to>
    <xdr:cxnSp macro="">
      <xdr:nvCxnSpPr>
        <xdr:cNvPr id="365" name="直線コネクタ 364">
          <a:extLst>
            <a:ext uri="{FF2B5EF4-FFF2-40B4-BE49-F238E27FC236}">
              <a16:creationId xmlns:a16="http://schemas.microsoft.com/office/drawing/2014/main" id="{D1444E5F-2F59-4E50-B104-F45F561EB5C4}"/>
            </a:ext>
          </a:extLst>
        </xdr:cNvPr>
        <xdr:cNvCxnSpPr/>
      </xdr:nvCxnSpPr>
      <xdr:spPr>
        <a:xfrm flipV="1">
          <a:off x="7861300" y="14285595"/>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15875</xdr:rowOff>
    </xdr:from>
    <xdr:to>
      <xdr:col>36</xdr:col>
      <xdr:colOff>165100</xdr:colOff>
      <xdr:row>83</xdr:row>
      <xdr:rowOff>117475</xdr:rowOff>
    </xdr:to>
    <xdr:sp macro="" textlink="">
      <xdr:nvSpPr>
        <xdr:cNvPr id="366" name="楕円 365">
          <a:extLst>
            <a:ext uri="{FF2B5EF4-FFF2-40B4-BE49-F238E27FC236}">
              <a16:creationId xmlns:a16="http://schemas.microsoft.com/office/drawing/2014/main" id="{330E3D00-C1A9-4D38-A36F-D66277F663E6}"/>
            </a:ext>
          </a:extLst>
        </xdr:cNvPr>
        <xdr:cNvSpPr/>
      </xdr:nvSpPr>
      <xdr:spPr>
        <a:xfrm>
          <a:off x="6921500" y="1424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58674</xdr:rowOff>
    </xdr:from>
    <xdr:to>
      <xdr:col>41</xdr:col>
      <xdr:colOff>50800</xdr:colOff>
      <xdr:row>83</xdr:row>
      <xdr:rowOff>66675</xdr:rowOff>
    </xdr:to>
    <xdr:cxnSp macro="">
      <xdr:nvCxnSpPr>
        <xdr:cNvPr id="367" name="直線コネクタ 366">
          <a:extLst>
            <a:ext uri="{FF2B5EF4-FFF2-40B4-BE49-F238E27FC236}">
              <a16:creationId xmlns:a16="http://schemas.microsoft.com/office/drawing/2014/main" id="{F7B18069-005D-486B-810C-321449AB05C6}"/>
            </a:ext>
          </a:extLst>
        </xdr:cNvPr>
        <xdr:cNvCxnSpPr/>
      </xdr:nvCxnSpPr>
      <xdr:spPr>
        <a:xfrm flipV="1">
          <a:off x="6972300" y="14289024"/>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77740</xdr:rowOff>
    </xdr:from>
    <xdr:ext cx="469744" cy="259045"/>
    <xdr:sp macro="" textlink="">
      <xdr:nvSpPr>
        <xdr:cNvPr id="368" name="n_1aveValue【公営住宅】&#10;一人当たり面積">
          <a:extLst>
            <a:ext uri="{FF2B5EF4-FFF2-40B4-BE49-F238E27FC236}">
              <a16:creationId xmlns:a16="http://schemas.microsoft.com/office/drawing/2014/main" id="{D752BD2E-D90D-439C-A1DF-637686890F23}"/>
            </a:ext>
          </a:extLst>
        </xdr:cNvPr>
        <xdr:cNvSpPr txBox="1"/>
      </xdr:nvSpPr>
      <xdr:spPr>
        <a:xfrm>
          <a:off x="9391727" y="14479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84027</xdr:rowOff>
    </xdr:from>
    <xdr:ext cx="469744" cy="259045"/>
    <xdr:sp macro="" textlink="">
      <xdr:nvSpPr>
        <xdr:cNvPr id="369" name="n_2aveValue【公営住宅】&#10;一人当たり面積">
          <a:extLst>
            <a:ext uri="{FF2B5EF4-FFF2-40B4-BE49-F238E27FC236}">
              <a16:creationId xmlns:a16="http://schemas.microsoft.com/office/drawing/2014/main" id="{96AAB814-3260-4411-A937-D7FF73A71563}"/>
            </a:ext>
          </a:extLst>
        </xdr:cNvPr>
        <xdr:cNvSpPr txBox="1"/>
      </xdr:nvSpPr>
      <xdr:spPr>
        <a:xfrm>
          <a:off x="8515427" y="14485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74313</xdr:rowOff>
    </xdr:from>
    <xdr:ext cx="469744" cy="259045"/>
    <xdr:sp macro="" textlink="">
      <xdr:nvSpPr>
        <xdr:cNvPr id="370" name="n_3aveValue【公営住宅】&#10;一人当たり面積">
          <a:extLst>
            <a:ext uri="{FF2B5EF4-FFF2-40B4-BE49-F238E27FC236}">
              <a16:creationId xmlns:a16="http://schemas.microsoft.com/office/drawing/2014/main" id="{9E31537E-CC11-4FB0-94DA-3CE96078E6A5}"/>
            </a:ext>
          </a:extLst>
        </xdr:cNvPr>
        <xdr:cNvSpPr txBox="1"/>
      </xdr:nvSpPr>
      <xdr:spPr>
        <a:xfrm>
          <a:off x="7626427" y="14476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65167</xdr:rowOff>
    </xdr:from>
    <xdr:ext cx="469744" cy="259045"/>
    <xdr:sp macro="" textlink="">
      <xdr:nvSpPr>
        <xdr:cNvPr id="371" name="n_4aveValue【公営住宅】&#10;一人当たり面積">
          <a:extLst>
            <a:ext uri="{FF2B5EF4-FFF2-40B4-BE49-F238E27FC236}">
              <a16:creationId xmlns:a16="http://schemas.microsoft.com/office/drawing/2014/main" id="{A3644977-586A-49CE-881B-4106C5A767BD}"/>
            </a:ext>
          </a:extLst>
        </xdr:cNvPr>
        <xdr:cNvSpPr txBox="1"/>
      </xdr:nvSpPr>
      <xdr:spPr>
        <a:xfrm>
          <a:off x="6737427" y="14466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123144</xdr:rowOff>
    </xdr:from>
    <xdr:ext cx="469744" cy="259045"/>
    <xdr:sp macro="" textlink="">
      <xdr:nvSpPr>
        <xdr:cNvPr id="372" name="n_1mainValue【公営住宅】&#10;一人当たり面積">
          <a:extLst>
            <a:ext uri="{FF2B5EF4-FFF2-40B4-BE49-F238E27FC236}">
              <a16:creationId xmlns:a16="http://schemas.microsoft.com/office/drawing/2014/main" id="{F8FEF2CB-76C8-4066-B85B-BE7B469F847B}"/>
            </a:ext>
          </a:extLst>
        </xdr:cNvPr>
        <xdr:cNvSpPr txBox="1"/>
      </xdr:nvSpPr>
      <xdr:spPr>
        <a:xfrm>
          <a:off x="9391727" y="14010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122572</xdr:rowOff>
    </xdr:from>
    <xdr:ext cx="469744" cy="259045"/>
    <xdr:sp macro="" textlink="">
      <xdr:nvSpPr>
        <xdr:cNvPr id="373" name="n_2mainValue【公営住宅】&#10;一人当たり面積">
          <a:extLst>
            <a:ext uri="{FF2B5EF4-FFF2-40B4-BE49-F238E27FC236}">
              <a16:creationId xmlns:a16="http://schemas.microsoft.com/office/drawing/2014/main" id="{9242E6DA-EA36-466A-B0EE-715502CEAD40}"/>
            </a:ext>
          </a:extLst>
        </xdr:cNvPr>
        <xdr:cNvSpPr txBox="1"/>
      </xdr:nvSpPr>
      <xdr:spPr>
        <a:xfrm>
          <a:off x="8515427" y="14010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126001</xdr:rowOff>
    </xdr:from>
    <xdr:ext cx="469744" cy="259045"/>
    <xdr:sp macro="" textlink="">
      <xdr:nvSpPr>
        <xdr:cNvPr id="374" name="n_3mainValue【公営住宅】&#10;一人当たり面積">
          <a:extLst>
            <a:ext uri="{FF2B5EF4-FFF2-40B4-BE49-F238E27FC236}">
              <a16:creationId xmlns:a16="http://schemas.microsoft.com/office/drawing/2014/main" id="{C2404C7F-8CA2-43D2-B785-0198988F4E4D}"/>
            </a:ext>
          </a:extLst>
        </xdr:cNvPr>
        <xdr:cNvSpPr txBox="1"/>
      </xdr:nvSpPr>
      <xdr:spPr>
        <a:xfrm>
          <a:off x="7626427" y="14013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134002</xdr:rowOff>
    </xdr:from>
    <xdr:ext cx="469744" cy="259045"/>
    <xdr:sp macro="" textlink="">
      <xdr:nvSpPr>
        <xdr:cNvPr id="375" name="n_4mainValue【公営住宅】&#10;一人当たり面積">
          <a:extLst>
            <a:ext uri="{FF2B5EF4-FFF2-40B4-BE49-F238E27FC236}">
              <a16:creationId xmlns:a16="http://schemas.microsoft.com/office/drawing/2014/main" id="{0F2BE2CB-9EA8-424F-98F6-7CB42E623EC6}"/>
            </a:ext>
          </a:extLst>
        </xdr:cNvPr>
        <xdr:cNvSpPr txBox="1"/>
      </xdr:nvSpPr>
      <xdr:spPr>
        <a:xfrm>
          <a:off x="6737427" y="14021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6" name="正方形/長方形 375">
          <a:extLst>
            <a:ext uri="{FF2B5EF4-FFF2-40B4-BE49-F238E27FC236}">
              <a16:creationId xmlns:a16="http://schemas.microsoft.com/office/drawing/2014/main" id="{122ACFEA-812C-4F89-96D6-31FAE597D97F}"/>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7" name="正方形/長方形 376">
          <a:extLst>
            <a:ext uri="{FF2B5EF4-FFF2-40B4-BE49-F238E27FC236}">
              <a16:creationId xmlns:a16="http://schemas.microsoft.com/office/drawing/2014/main" id="{04B63E8B-3DE6-48EB-AC6D-C81C30A9798A}"/>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8" name="正方形/長方形 377">
          <a:extLst>
            <a:ext uri="{FF2B5EF4-FFF2-40B4-BE49-F238E27FC236}">
              <a16:creationId xmlns:a16="http://schemas.microsoft.com/office/drawing/2014/main" id="{B69E9061-3E71-4DFB-904D-4F6B86380192}"/>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9" name="正方形/長方形 378">
          <a:extLst>
            <a:ext uri="{FF2B5EF4-FFF2-40B4-BE49-F238E27FC236}">
              <a16:creationId xmlns:a16="http://schemas.microsoft.com/office/drawing/2014/main" id="{E96029A3-10AE-4480-9FCF-D95C9D597C7D}"/>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0" name="正方形/長方形 379">
          <a:extLst>
            <a:ext uri="{FF2B5EF4-FFF2-40B4-BE49-F238E27FC236}">
              <a16:creationId xmlns:a16="http://schemas.microsoft.com/office/drawing/2014/main" id="{6725D297-4DE6-4AF8-B69A-894855B3276E}"/>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1" name="正方形/長方形 380">
          <a:extLst>
            <a:ext uri="{FF2B5EF4-FFF2-40B4-BE49-F238E27FC236}">
              <a16:creationId xmlns:a16="http://schemas.microsoft.com/office/drawing/2014/main" id="{382120E6-9A24-4A9F-AAC4-1ADAE46C34A3}"/>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2" name="正方形/長方形 381">
          <a:extLst>
            <a:ext uri="{FF2B5EF4-FFF2-40B4-BE49-F238E27FC236}">
              <a16:creationId xmlns:a16="http://schemas.microsoft.com/office/drawing/2014/main" id="{7B0F596A-B449-45DE-9C0E-8E7A4E120181}"/>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3" name="正方形/長方形 382">
          <a:extLst>
            <a:ext uri="{FF2B5EF4-FFF2-40B4-BE49-F238E27FC236}">
              <a16:creationId xmlns:a16="http://schemas.microsoft.com/office/drawing/2014/main" id="{55EE5562-9082-4357-92AE-19225BA86FCE}"/>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4" name="テキスト ボックス 383">
          <a:extLst>
            <a:ext uri="{FF2B5EF4-FFF2-40B4-BE49-F238E27FC236}">
              <a16:creationId xmlns:a16="http://schemas.microsoft.com/office/drawing/2014/main" id="{6301479C-F7B7-4220-857D-693CA4BFA6B2}"/>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5" name="直線コネクタ 384">
          <a:extLst>
            <a:ext uri="{FF2B5EF4-FFF2-40B4-BE49-F238E27FC236}">
              <a16:creationId xmlns:a16="http://schemas.microsoft.com/office/drawing/2014/main" id="{DA95FE81-3032-435B-A2C7-E4220A712426}"/>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6" name="テキスト ボックス 385">
          <a:extLst>
            <a:ext uri="{FF2B5EF4-FFF2-40B4-BE49-F238E27FC236}">
              <a16:creationId xmlns:a16="http://schemas.microsoft.com/office/drawing/2014/main" id="{EEF3B6A7-A73F-4AC5-9817-041E2625AA93}"/>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387" name="直線コネクタ 386">
          <a:extLst>
            <a:ext uri="{FF2B5EF4-FFF2-40B4-BE49-F238E27FC236}">
              <a16:creationId xmlns:a16="http://schemas.microsoft.com/office/drawing/2014/main" id="{E7B9AFF0-0DE8-4403-8BB0-740361867B39}"/>
            </a:ext>
          </a:extLst>
        </xdr:cNvPr>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388" name="テキスト ボックス 387">
          <a:extLst>
            <a:ext uri="{FF2B5EF4-FFF2-40B4-BE49-F238E27FC236}">
              <a16:creationId xmlns:a16="http://schemas.microsoft.com/office/drawing/2014/main" id="{862DF901-7442-4EDF-9BB3-484F2C5DB30A}"/>
            </a:ext>
          </a:extLst>
        </xdr:cNvPr>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89" name="直線コネクタ 388">
          <a:extLst>
            <a:ext uri="{FF2B5EF4-FFF2-40B4-BE49-F238E27FC236}">
              <a16:creationId xmlns:a16="http://schemas.microsoft.com/office/drawing/2014/main" id="{C7C33B49-00CF-410E-B742-8CF99DC2D958}"/>
            </a:ext>
          </a:extLst>
        </xdr:cNvPr>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390" name="テキスト ボックス 389">
          <a:extLst>
            <a:ext uri="{FF2B5EF4-FFF2-40B4-BE49-F238E27FC236}">
              <a16:creationId xmlns:a16="http://schemas.microsoft.com/office/drawing/2014/main" id="{A9E6243A-B996-42A3-9EDB-59D2FCE18FC5}"/>
            </a:ext>
          </a:extLst>
        </xdr:cNvPr>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91" name="直線コネクタ 390">
          <a:extLst>
            <a:ext uri="{FF2B5EF4-FFF2-40B4-BE49-F238E27FC236}">
              <a16:creationId xmlns:a16="http://schemas.microsoft.com/office/drawing/2014/main" id="{041A58A9-A825-4C2C-A21C-3FF66B404EBF}"/>
            </a:ext>
          </a:extLst>
        </xdr:cNvPr>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392" name="テキスト ボックス 391">
          <a:extLst>
            <a:ext uri="{FF2B5EF4-FFF2-40B4-BE49-F238E27FC236}">
              <a16:creationId xmlns:a16="http://schemas.microsoft.com/office/drawing/2014/main" id="{8929C42D-05B4-40E2-A1A5-298C9266265A}"/>
            </a:ext>
          </a:extLst>
        </xdr:cNvPr>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393" name="直線コネクタ 392">
          <a:extLst>
            <a:ext uri="{FF2B5EF4-FFF2-40B4-BE49-F238E27FC236}">
              <a16:creationId xmlns:a16="http://schemas.microsoft.com/office/drawing/2014/main" id="{3CF960CC-E3A4-4DC0-9700-8D0546135B53}"/>
            </a:ext>
          </a:extLst>
        </xdr:cNvPr>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394" name="テキスト ボックス 393">
          <a:extLst>
            <a:ext uri="{FF2B5EF4-FFF2-40B4-BE49-F238E27FC236}">
              <a16:creationId xmlns:a16="http://schemas.microsoft.com/office/drawing/2014/main" id="{16CB2CB6-894F-4A7F-8E1A-32709FC94CFA}"/>
            </a:ext>
          </a:extLst>
        </xdr:cNvPr>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5" name="直線コネクタ 394">
          <a:extLst>
            <a:ext uri="{FF2B5EF4-FFF2-40B4-BE49-F238E27FC236}">
              <a16:creationId xmlns:a16="http://schemas.microsoft.com/office/drawing/2014/main" id="{7955E95B-E7A3-4676-8E67-58E3580DE257}"/>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96" name="テキスト ボックス 395">
          <a:extLst>
            <a:ext uri="{FF2B5EF4-FFF2-40B4-BE49-F238E27FC236}">
              <a16:creationId xmlns:a16="http://schemas.microsoft.com/office/drawing/2014/main" id="{751F7958-FDA7-4A4C-BC01-52DCD13D0F75}"/>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97" name="【港湾・漁港】&#10;有形固定資産減価償却率グラフ枠">
          <a:extLst>
            <a:ext uri="{FF2B5EF4-FFF2-40B4-BE49-F238E27FC236}">
              <a16:creationId xmlns:a16="http://schemas.microsoft.com/office/drawing/2014/main" id="{9F12315A-37A9-47B4-84D9-E3B67DBFBB1D}"/>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19050</xdr:rowOff>
    </xdr:from>
    <xdr:to>
      <xdr:col>24</xdr:col>
      <xdr:colOff>62865</xdr:colOff>
      <xdr:row>108</xdr:row>
      <xdr:rowOff>108204</xdr:rowOff>
    </xdr:to>
    <xdr:cxnSp macro="">
      <xdr:nvCxnSpPr>
        <xdr:cNvPr id="398" name="直線コネクタ 397">
          <a:extLst>
            <a:ext uri="{FF2B5EF4-FFF2-40B4-BE49-F238E27FC236}">
              <a16:creationId xmlns:a16="http://schemas.microsoft.com/office/drawing/2014/main" id="{46A403F9-1041-4EEB-BBE9-A7C10D8DFB1E}"/>
            </a:ext>
          </a:extLst>
        </xdr:cNvPr>
        <xdr:cNvCxnSpPr/>
      </xdr:nvCxnSpPr>
      <xdr:spPr>
        <a:xfrm flipV="1">
          <a:off x="4634865" y="17335500"/>
          <a:ext cx="0" cy="1289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112031</xdr:rowOff>
    </xdr:from>
    <xdr:ext cx="405111" cy="259045"/>
    <xdr:sp macro="" textlink="">
      <xdr:nvSpPr>
        <xdr:cNvPr id="399" name="【港湾・漁港】&#10;有形固定資産減価償却率最小値テキスト">
          <a:extLst>
            <a:ext uri="{FF2B5EF4-FFF2-40B4-BE49-F238E27FC236}">
              <a16:creationId xmlns:a16="http://schemas.microsoft.com/office/drawing/2014/main" id="{C38242D1-BDE1-4383-B5FA-9A695059196E}"/>
            </a:ext>
          </a:extLst>
        </xdr:cNvPr>
        <xdr:cNvSpPr txBox="1"/>
      </xdr:nvSpPr>
      <xdr:spPr>
        <a:xfrm>
          <a:off x="4673600" y="186286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108204</xdr:rowOff>
    </xdr:from>
    <xdr:to>
      <xdr:col>24</xdr:col>
      <xdr:colOff>152400</xdr:colOff>
      <xdr:row>108</xdr:row>
      <xdr:rowOff>108204</xdr:rowOff>
    </xdr:to>
    <xdr:cxnSp macro="">
      <xdr:nvCxnSpPr>
        <xdr:cNvPr id="400" name="直線コネクタ 399">
          <a:extLst>
            <a:ext uri="{FF2B5EF4-FFF2-40B4-BE49-F238E27FC236}">
              <a16:creationId xmlns:a16="http://schemas.microsoft.com/office/drawing/2014/main" id="{5C0FBBE5-EA6C-42A3-A4EF-BA584930AC6D}"/>
            </a:ext>
          </a:extLst>
        </xdr:cNvPr>
        <xdr:cNvCxnSpPr/>
      </xdr:nvCxnSpPr>
      <xdr:spPr>
        <a:xfrm>
          <a:off x="4546600" y="18624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137177</xdr:rowOff>
    </xdr:from>
    <xdr:ext cx="405111" cy="259045"/>
    <xdr:sp macro="" textlink="">
      <xdr:nvSpPr>
        <xdr:cNvPr id="401" name="【港湾・漁港】&#10;有形固定資産減価償却率最大値テキスト">
          <a:extLst>
            <a:ext uri="{FF2B5EF4-FFF2-40B4-BE49-F238E27FC236}">
              <a16:creationId xmlns:a16="http://schemas.microsoft.com/office/drawing/2014/main" id="{DF3118A5-801B-409D-909B-BB145D9F05FE}"/>
            </a:ext>
          </a:extLst>
        </xdr:cNvPr>
        <xdr:cNvSpPr txBox="1"/>
      </xdr:nvSpPr>
      <xdr:spPr>
        <a:xfrm>
          <a:off x="4673600" y="17110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19050</xdr:rowOff>
    </xdr:from>
    <xdr:to>
      <xdr:col>24</xdr:col>
      <xdr:colOff>152400</xdr:colOff>
      <xdr:row>101</xdr:row>
      <xdr:rowOff>19050</xdr:rowOff>
    </xdr:to>
    <xdr:cxnSp macro="">
      <xdr:nvCxnSpPr>
        <xdr:cNvPr id="402" name="直線コネクタ 401">
          <a:extLst>
            <a:ext uri="{FF2B5EF4-FFF2-40B4-BE49-F238E27FC236}">
              <a16:creationId xmlns:a16="http://schemas.microsoft.com/office/drawing/2014/main" id="{7B145B23-0C5E-4AD1-ADA3-7A5702FC1C6A}"/>
            </a:ext>
          </a:extLst>
        </xdr:cNvPr>
        <xdr:cNvCxnSpPr/>
      </xdr:nvCxnSpPr>
      <xdr:spPr>
        <a:xfrm>
          <a:off x="4546600" y="1733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57421</xdr:rowOff>
    </xdr:from>
    <xdr:ext cx="405111" cy="259045"/>
    <xdr:sp macro="" textlink="">
      <xdr:nvSpPr>
        <xdr:cNvPr id="403" name="【港湾・漁港】&#10;有形固定資産減価償却率平均値テキスト">
          <a:extLst>
            <a:ext uri="{FF2B5EF4-FFF2-40B4-BE49-F238E27FC236}">
              <a16:creationId xmlns:a16="http://schemas.microsoft.com/office/drawing/2014/main" id="{7E628674-24BD-4A28-A17B-BFD8DBD03DD1}"/>
            </a:ext>
          </a:extLst>
        </xdr:cNvPr>
        <xdr:cNvSpPr txBox="1"/>
      </xdr:nvSpPr>
      <xdr:spPr>
        <a:xfrm>
          <a:off x="4673600" y="180596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34544</xdr:rowOff>
    </xdr:from>
    <xdr:to>
      <xdr:col>24</xdr:col>
      <xdr:colOff>114300</xdr:colOff>
      <xdr:row>106</xdr:row>
      <xdr:rowOff>136144</xdr:rowOff>
    </xdr:to>
    <xdr:sp macro="" textlink="">
      <xdr:nvSpPr>
        <xdr:cNvPr id="404" name="フローチャート: 判断 403">
          <a:extLst>
            <a:ext uri="{FF2B5EF4-FFF2-40B4-BE49-F238E27FC236}">
              <a16:creationId xmlns:a16="http://schemas.microsoft.com/office/drawing/2014/main" id="{2C1DECA1-B97C-4C05-B3A7-146AC914BF12}"/>
            </a:ext>
          </a:extLst>
        </xdr:cNvPr>
        <xdr:cNvSpPr/>
      </xdr:nvSpPr>
      <xdr:spPr>
        <a:xfrm>
          <a:off x="4584700" y="1820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106</xdr:row>
      <xdr:rowOff>7113</xdr:rowOff>
    </xdr:from>
    <xdr:to>
      <xdr:col>20</xdr:col>
      <xdr:colOff>38100</xdr:colOff>
      <xdr:row>106</xdr:row>
      <xdr:rowOff>108713</xdr:rowOff>
    </xdr:to>
    <xdr:sp macro="" textlink="">
      <xdr:nvSpPr>
        <xdr:cNvPr id="405" name="フローチャート: 判断 404">
          <a:extLst>
            <a:ext uri="{FF2B5EF4-FFF2-40B4-BE49-F238E27FC236}">
              <a16:creationId xmlns:a16="http://schemas.microsoft.com/office/drawing/2014/main" id="{7F6CC108-8CE8-46D3-AC4D-0DD9EE80B34A}"/>
            </a:ext>
          </a:extLst>
        </xdr:cNvPr>
        <xdr:cNvSpPr/>
      </xdr:nvSpPr>
      <xdr:spPr>
        <a:xfrm>
          <a:off x="3746500" y="1818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106</xdr:row>
      <xdr:rowOff>25400</xdr:rowOff>
    </xdr:from>
    <xdr:to>
      <xdr:col>15</xdr:col>
      <xdr:colOff>101600</xdr:colOff>
      <xdr:row>106</xdr:row>
      <xdr:rowOff>127000</xdr:rowOff>
    </xdr:to>
    <xdr:sp macro="" textlink="">
      <xdr:nvSpPr>
        <xdr:cNvPr id="406" name="フローチャート: 判断 405">
          <a:extLst>
            <a:ext uri="{FF2B5EF4-FFF2-40B4-BE49-F238E27FC236}">
              <a16:creationId xmlns:a16="http://schemas.microsoft.com/office/drawing/2014/main" id="{EF1F9186-FD3E-4BFB-A5F0-6F10D81397A8}"/>
            </a:ext>
          </a:extLst>
        </xdr:cNvPr>
        <xdr:cNvSpPr/>
      </xdr:nvSpPr>
      <xdr:spPr>
        <a:xfrm>
          <a:off x="2857500" y="1819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128270</xdr:rowOff>
    </xdr:from>
    <xdr:to>
      <xdr:col>10</xdr:col>
      <xdr:colOff>165100</xdr:colOff>
      <xdr:row>106</xdr:row>
      <xdr:rowOff>58420</xdr:rowOff>
    </xdr:to>
    <xdr:sp macro="" textlink="">
      <xdr:nvSpPr>
        <xdr:cNvPr id="407" name="フローチャート: 判断 406">
          <a:extLst>
            <a:ext uri="{FF2B5EF4-FFF2-40B4-BE49-F238E27FC236}">
              <a16:creationId xmlns:a16="http://schemas.microsoft.com/office/drawing/2014/main" id="{BCDAE1CA-90ED-42DC-B80B-34BB456C3E5C}"/>
            </a:ext>
          </a:extLst>
        </xdr:cNvPr>
        <xdr:cNvSpPr/>
      </xdr:nvSpPr>
      <xdr:spPr>
        <a:xfrm>
          <a:off x="1968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105</xdr:row>
      <xdr:rowOff>71120</xdr:rowOff>
    </xdr:from>
    <xdr:to>
      <xdr:col>6</xdr:col>
      <xdr:colOff>38100</xdr:colOff>
      <xdr:row>106</xdr:row>
      <xdr:rowOff>1270</xdr:rowOff>
    </xdr:to>
    <xdr:sp macro="" textlink="">
      <xdr:nvSpPr>
        <xdr:cNvPr id="408" name="フローチャート: 判断 407">
          <a:extLst>
            <a:ext uri="{FF2B5EF4-FFF2-40B4-BE49-F238E27FC236}">
              <a16:creationId xmlns:a16="http://schemas.microsoft.com/office/drawing/2014/main" id="{19B6EFC9-9EBC-4B3F-AA77-03B0A5E95048}"/>
            </a:ext>
          </a:extLst>
        </xdr:cNvPr>
        <xdr:cNvSpPr/>
      </xdr:nvSpPr>
      <xdr:spPr>
        <a:xfrm>
          <a:off x="10795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9" name="テキスト ボックス 408">
          <a:extLst>
            <a:ext uri="{FF2B5EF4-FFF2-40B4-BE49-F238E27FC236}">
              <a16:creationId xmlns:a16="http://schemas.microsoft.com/office/drawing/2014/main" id="{12F42893-0AD0-48AE-BFA7-668E0DE13F3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0" name="テキスト ボックス 409">
          <a:extLst>
            <a:ext uri="{FF2B5EF4-FFF2-40B4-BE49-F238E27FC236}">
              <a16:creationId xmlns:a16="http://schemas.microsoft.com/office/drawing/2014/main" id="{8035C2CF-E6D5-4A98-9DB0-BC2A0DFFA763}"/>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1" name="テキスト ボックス 410">
          <a:extLst>
            <a:ext uri="{FF2B5EF4-FFF2-40B4-BE49-F238E27FC236}">
              <a16:creationId xmlns:a16="http://schemas.microsoft.com/office/drawing/2014/main" id="{FA2A46BB-2F62-484B-8385-21AEA7B33B38}"/>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2" name="テキスト ボックス 411">
          <a:extLst>
            <a:ext uri="{FF2B5EF4-FFF2-40B4-BE49-F238E27FC236}">
              <a16:creationId xmlns:a16="http://schemas.microsoft.com/office/drawing/2014/main" id="{FA957B9F-A285-441B-948A-48E0990A75F6}"/>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CDAB55C3-A48E-4AE0-9ADB-A63E2FEECC39}"/>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107</xdr:row>
      <xdr:rowOff>29972</xdr:rowOff>
    </xdr:from>
    <xdr:to>
      <xdr:col>24</xdr:col>
      <xdr:colOff>114300</xdr:colOff>
      <xdr:row>107</xdr:row>
      <xdr:rowOff>131572</xdr:rowOff>
    </xdr:to>
    <xdr:sp macro="" textlink="">
      <xdr:nvSpPr>
        <xdr:cNvPr id="414" name="楕円 413">
          <a:extLst>
            <a:ext uri="{FF2B5EF4-FFF2-40B4-BE49-F238E27FC236}">
              <a16:creationId xmlns:a16="http://schemas.microsoft.com/office/drawing/2014/main" id="{8370B4F0-9880-4627-A000-614C6D2049CD}"/>
            </a:ext>
          </a:extLst>
        </xdr:cNvPr>
        <xdr:cNvSpPr/>
      </xdr:nvSpPr>
      <xdr:spPr>
        <a:xfrm>
          <a:off x="4584700" y="18375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107</xdr:row>
      <xdr:rowOff>8399</xdr:rowOff>
    </xdr:from>
    <xdr:ext cx="405111" cy="259045"/>
    <xdr:sp macro="" textlink="">
      <xdr:nvSpPr>
        <xdr:cNvPr id="415" name="【港湾・漁港】&#10;有形固定資産減価償却率該当値テキスト">
          <a:extLst>
            <a:ext uri="{FF2B5EF4-FFF2-40B4-BE49-F238E27FC236}">
              <a16:creationId xmlns:a16="http://schemas.microsoft.com/office/drawing/2014/main" id="{7B469C48-0DE5-403F-A879-6282E16E8931}"/>
            </a:ext>
          </a:extLst>
        </xdr:cNvPr>
        <xdr:cNvSpPr txBox="1"/>
      </xdr:nvSpPr>
      <xdr:spPr>
        <a:xfrm>
          <a:off x="4673600" y="183535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107</xdr:row>
      <xdr:rowOff>23113</xdr:rowOff>
    </xdr:from>
    <xdr:to>
      <xdr:col>20</xdr:col>
      <xdr:colOff>38100</xdr:colOff>
      <xdr:row>107</xdr:row>
      <xdr:rowOff>124713</xdr:rowOff>
    </xdr:to>
    <xdr:sp macro="" textlink="">
      <xdr:nvSpPr>
        <xdr:cNvPr id="416" name="楕円 415">
          <a:extLst>
            <a:ext uri="{FF2B5EF4-FFF2-40B4-BE49-F238E27FC236}">
              <a16:creationId xmlns:a16="http://schemas.microsoft.com/office/drawing/2014/main" id="{28AAE31F-03F4-4ADD-81D3-67BAB46F55B5}"/>
            </a:ext>
          </a:extLst>
        </xdr:cNvPr>
        <xdr:cNvSpPr/>
      </xdr:nvSpPr>
      <xdr:spPr>
        <a:xfrm>
          <a:off x="3746500" y="18368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107</xdr:row>
      <xdr:rowOff>73913</xdr:rowOff>
    </xdr:from>
    <xdr:to>
      <xdr:col>24</xdr:col>
      <xdr:colOff>63500</xdr:colOff>
      <xdr:row>107</xdr:row>
      <xdr:rowOff>80772</xdr:rowOff>
    </xdr:to>
    <xdr:cxnSp macro="">
      <xdr:nvCxnSpPr>
        <xdr:cNvPr id="417" name="直線コネクタ 416">
          <a:extLst>
            <a:ext uri="{FF2B5EF4-FFF2-40B4-BE49-F238E27FC236}">
              <a16:creationId xmlns:a16="http://schemas.microsoft.com/office/drawing/2014/main" id="{A21F3DC7-4914-44AE-9C1C-242EA0DC9B80}"/>
            </a:ext>
          </a:extLst>
        </xdr:cNvPr>
        <xdr:cNvCxnSpPr/>
      </xdr:nvCxnSpPr>
      <xdr:spPr>
        <a:xfrm>
          <a:off x="3797300" y="18419063"/>
          <a:ext cx="8382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107</xdr:row>
      <xdr:rowOff>2539</xdr:rowOff>
    </xdr:from>
    <xdr:to>
      <xdr:col>15</xdr:col>
      <xdr:colOff>101600</xdr:colOff>
      <xdr:row>107</xdr:row>
      <xdr:rowOff>104139</xdr:rowOff>
    </xdr:to>
    <xdr:sp macro="" textlink="">
      <xdr:nvSpPr>
        <xdr:cNvPr id="418" name="楕円 417">
          <a:extLst>
            <a:ext uri="{FF2B5EF4-FFF2-40B4-BE49-F238E27FC236}">
              <a16:creationId xmlns:a16="http://schemas.microsoft.com/office/drawing/2014/main" id="{B7A3AC5D-5F01-43BB-92AF-31349478E112}"/>
            </a:ext>
          </a:extLst>
        </xdr:cNvPr>
        <xdr:cNvSpPr/>
      </xdr:nvSpPr>
      <xdr:spPr>
        <a:xfrm>
          <a:off x="2857500" y="1834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107</xdr:row>
      <xdr:rowOff>53339</xdr:rowOff>
    </xdr:from>
    <xdr:to>
      <xdr:col>19</xdr:col>
      <xdr:colOff>177800</xdr:colOff>
      <xdr:row>107</xdr:row>
      <xdr:rowOff>73913</xdr:rowOff>
    </xdr:to>
    <xdr:cxnSp macro="">
      <xdr:nvCxnSpPr>
        <xdr:cNvPr id="419" name="直線コネクタ 418">
          <a:extLst>
            <a:ext uri="{FF2B5EF4-FFF2-40B4-BE49-F238E27FC236}">
              <a16:creationId xmlns:a16="http://schemas.microsoft.com/office/drawing/2014/main" id="{58FB0A36-24FD-4EBE-90B0-35EB53A5E139}"/>
            </a:ext>
          </a:extLst>
        </xdr:cNvPr>
        <xdr:cNvCxnSpPr/>
      </xdr:nvCxnSpPr>
      <xdr:spPr>
        <a:xfrm>
          <a:off x="2908300" y="18398489"/>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106</xdr:row>
      <xdr:rowOff>164846</xdr:rowOff>
    </xdr:from>
    <xdr:to>
      <xdr:col>10</xdr:col>
      <xdr:colOff>165100</xdr:colOff>
      <xdr:row>107</xdr:row>
      <xdr:rowOff>94996</xdr:rowOff>
    </xdr:to>
    <xdr:sp macro="" textlink="">
      <xdr:nvSpPr>
        <xdr:cNvPr id="420" name="楕円 419">
          <a:extLst>
            <a:ext uri="{FF2B5EF4-FFF2-40B4-BE49-F238E27FC236}">
              <a16:creationId xmlns:a16="http://schemas.microsoft.com/office/drawing/2014/main" id="{675AD42D-1B5C-4240-9CDB-EC1023D60AB9}"/>
            </a:ext>
          </a:extLst>
        </xdr:cNvPr>
        <xdr:cNvSpPr/>
      </xdr:nvSpPr>
      <xdr:spPr>
        <a:xfrm>
          <a:off x="1968500" y="1833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107</xdr:row>
      <xdr:rowOff>44196</xdr:rowOff>
    </xdr:from>
    <xdr:to>
      <xdr:col>15</xdr:col>
      <xdr:colOff>50800</xdr:colOff>
      <xdr:row>107</xdr:row>
      <xdr:rowOff>53339</xdr:rowOff>
    </xdr:to>
    <xdr:cxnSp macro="">
      <xdr:nvCxnSpPr>
        <xdr:cNvPr id="421" name="直線コネクタ 420">
          <a:extLst>
            <a:ext uri="{FF2B5EF4-FFF2-40B4-BE49-F238E27FC236}">
              <a16:creationId xmlns:a16="http://schemas.microsoft.com/office/drawing/2014/main" id="{84EE9DA4-40A2-4174-9FB0-2C11E79BFD48}"/>
            </a:ext>
          </a:extLst>
        </xdr:cNvPr>
        <xdr:cNvCxnSpPr/>
      </xdr:nvCxnSpPr>
      <xdr:spPr>
        <a:xfrm>
          <a:off x="2019300" y="18389346"/>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106</xdr:row>
      <xdr:rowOff>144272</xdr:rowOff>
    </xdr:from>
    <xdr:to>
      <xdr:col>6</xdr:col>
      <xdr:colOff>38100</xdr:colOff>
      <xdr:row>107</xdr:row>
      <xdr:rowOff>74422</xdr:rowOff>
    </xdr:to>
    <xdr:sp macro="" textlink="">
      <xdr:nvSpPr>
        <xdr:cNvPr id="422" name="楕円 421">
          <a:extLst>
            <a:ext uri="{FF2B5EF4-FFF2-40B4-BE49-F238E27FC236}">
              <a16:creationId xmlns:a16="http://schemas.microsoft.com/office/drawing/2014/main" id="{94C82E29-E550-4E32-B9AD-50CE6F985671}"/>
            </a:ext>
          </a:extLst>
        </xdr:cNvPr>
        <xdr:cNvSpPr/>
      </xdr:nvSpPr>
      <xdr:spPr>
        <a:xfrm>
          <a:off x="1079500" y="1831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107</xdr:row>
      <xdr:rowOff>23622</xdr:rowOff>
    </xdr:from>
    <xdr:to>
      <xdr:col>10</xdr:col>
      <xdr:colOff>114300</xdr:colOff>
      <xdr:row>107</xdr:row>
      <xdr:rowOff>44196</xdr:rowOff>
    </xdr:to>
    <xdr:cxnSp macro="">
      <xdr:nvCxnSpPr>
        <xdr:cNvPr id="423" name="直線コネクタ 422">
          <a:extLst>
            <a:ext uri="{FF2B5EF4-FFF2-40B4-BE49-F238E27FC236}">
              <a16:creationId xmlns:a16="http://schemas.microsoft.com/office/drawing/2014/main" id="{937E8D1F-9FC3-4FB1-98DE-903B0AC55192}"/>
            </a:ext>
          </a:extLst>
        </xdr:cNvPr>
        <xdr:cNvCxnSpPr/>
      </xdr:nvCxnSpPr>
      <xdr:spPr>
        <a:xfrm>
          <a:off x="1130300" y="18368772"/>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125240</xdr:rowOff>
    </xdr:from>
    <xdr:ext cx="405111" cy="259045"/>
    <xdr:sp macro="" textlink="">
      <xdr:nvSpPr>
        <xdr:cNvPr id="424" name="n_1aveValue【港湾・漁港】&#10;有形固定資産減価償却率">
          <a:extLst>
            <a:ext uri="{FF2B5EF4-FFF2-40B4-BE49-F238E27FC236}">
              <a16:creationId xmlns:a16="http://schemas.microsoft.com/office/drawing/2014/main" id="{2AA825D5-49B7-4D84-9AFB-9902F738F21C}"/>
            </a:ext>
          </a:extLst>
        </xdr:cNvPr>
        <xdr:cNvSpPr txBox="1"/>
      </xdr:nvSpPr>
      <xdr:spPr>
        <a:xfrm>
          <a:off x="3582044" y="17956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143527</xdr:rowOff>
    </xdr:from>
    <xdr:ext cx="405111" cy="259045"/>
    <xdr:sp macro="" textlink="">
      <xdr:nvSpPr>
        <xdr:cNvPr id="425" name="n_2aveValue【港湾・漁港】&#10;有形固定資産減価償却率">
          <a:extLst>
            <a:ext uri="{FF2B5EF4-FFF2-40B4-BE49-F238E27FC236}">
              <a16:creationId xmlns:a16="http://schemas.microsoft.com/office/drawing/2014/main" id="{288D3F9D-46BA-47DA-B33A-25A9E4405657}"/>
            </a:ext>
          </a:extLst>
        </xdr:cNvPr>
        <xdr:cNvSpPr txBox="1"/>
      </xdr:nvSpPr>
      <xdr:spPr>
        <a:xfrm>
          <a:off x="2705744" y="17974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74947</xdr:rowOff>
    </xdr:from>
    <xdr:ext cx="405111" cy="259045"/>
    <xdr:sp macro="" textlink="">
      <xdr:nvSpPr>
        <xdr:cNvPr id="426" name="n_3aveValue【港湾・漁港】&#10;有形固定資産減価償却率">
          <a:extLst>
            <a:ext uri="{FF2B5EF4-FFF2-40B4-BE49-F238E27FC236}">
              <a16:creationId xmlns:a16="http://schemas.microsoft.com/office/drawing/2014/main" id="{D7A2730F-4D3D-4747-BE1C-B2FBFF312FA1}"/>
            </a:ext>
          </a:extLst>
        </xdr:cNvPr>
        <xdr:cNvSpPr txBox="1"/>
      </xdr:nvSpPr>
      <xdr:spPr>
        <a:xfrm>
          <a:off x="1816744" y="17905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17797</xdr:rowOff>
    </xdr:from>
    <xdr:ext cx="405111" cy="259045"/>
    <xdr:sp macro="" textlink="">
      <xdr:nvSpPr>
        <xdr:cNvPr id="427" name="n_4aveValue【港湾・漁港】&#10;有形固定資産減価償却率">
          <a:extLst>
            <a:ext uri="{FF2B5EF4-FFF2-40B4-BE49-F238E27FC236}">
              <a16:creationId xmlns:a16="http://schemas.microsoft.com/office/drawing/2014/main" id="{BADC8987-C487-4890-ACF2-BD8CBC460BE2}"/>
            </a:ext>
          </a:extLst>
        </xdr:cNvPr>
        <xdr:cNvSpPr txBox="1"/>
      </xdr:nvSpPr>
      <xdr:spPr>
        <a:xfrm>
          <a:off x="927744" y="17848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107</xdr:row>
      <xdr:rowOff>115840</xdr:rowOff>
    </xdr:from>
    <xdr:ext cx="405111" cy="259045"/>
    <xdr:sp macro="" textlink="">
      <xdr:nvSpPr>
        <xdr:cNvPr id="428" name="n_1mainValue【港湾・漁港】&#10;有形固定資産減価償却率">
          <a:extLst>
            <a:ext uri="{FF2B5EF4-FFF2-40B4-BE49-F238E27FC236}">
              <a16:creationId xmlns:a16="http://schemas.microsoft.com/office/drawing/2014/main" id="{C8A62877-11C8-4A6B-9692-6EDD6DC80E44}"/>
            </a:ext>
          </a:extLst>
        </xdr:cNvPr>
        <xdr:cNvSpPr txBox="1"/>
      </xdr:nvSpPr>
      <xdr:spPr>
        <a:xfrm>
          <a:off x="3582044" y="18460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95266</xdr:rowOff>
    </xdr:from>
    <xdr:ext cx="405111" cy="259045"/>
    <xdr:sp macro="" textlink="">
      <xdr:nvSpPr>
        <xdr:cNvPr id="429" name="n_2mainValue【港湾・漁港】&#10;有形固定資産減価償却率">
          <a:extLst>
            <a:ext uri="{FF2B5EF4-FFF2-40B4-BE49-F238E27FC236}">
              <a16:creationId xmlns:a16="http://schemas.microsoft.com/office/drawing/2014/main" id="{A21011A0-CFFD-4AFB-B90C-E24CF7C4418E}"/>
            </a:ext>
          </a:extLst>
        </xdr:cNvPr>
        <xdr:cNvSpPr txBox="1"/>
      </xdr:nvSpPr>
      <xdr:spPr>
        <a:xfrm>
          <a:off x="2705744" y="18440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107</xdr:row>
      <xdr:rowOff>86123</xdr:rowOff>
    </xdr:from>
    <xdr:ext cx="405111" cy="259045"/>
    <xdr:sp macro="" textlink="">
      <xdr:nvSpPr>
        <xdr:cNvPr id="430" name="n_3mainValue【港湾・漁港】&#10;有形固定資産減価償却率">
          <a:extLst>
            <a:ext uri="{FF2B5EF4-FFF2-40B4-BE49-F238E27FC236}">
              <a16:creationId xmlns:a16="http://schemas.microsoft.com/office/drawing/2014/main" id="{F6CBEFD4-0CBD-4B68-8031-E398E76A434C}"/>
            </a:ext>
          </a:extLst>
        </xdr:cNvPr>
        <xdr:cNvSpPr txBox="1"/>
      </xdr:nvSpPr>
      <xdr:spPr>
        <a:xfrm>
          <a:off x="1816744" y="18431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107</xdr:row>
      <xdr:rowOff>65549</xdr:rowOff>
    </xdr:from>
    <xdr:ext cx="405111" cy="259045"/>
    <xdr:sp macro="" textlink="">
      <xdr:nvSpPr>
        <xdr:cNvPr id="431" name="n_4mainValue【港湾・漁港】&#10;有形固定資産減価償却率">
          <a:extLst>
            <a:ext uri="{FF2B5EF4-FFF2-40B4-BE49-F238E27FC236}">
              <a16:creationId xmlns:a16="http://schemas.microsoft.com/office/drawing/2014/main" id="{AC750A47-4BEA-4688-BC9C-BC86E3DFA547}"/>
            </a:ext>
          </a:extLst>
        </xdr:cNvPr>
        <xdr:cNvSpPr txBox="1"/>
      </xdr:nvSpPr>
      <xdr:spPr>
        <a:xfrm>
          <a:off x="927744" y="18410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2" name="正方形/長方形 431">
          <a:extLst>
            <a:ext uri="{FF2B5EF4-FFF2-40B4-BE49-F238E27FC236}">
              <a16:creationId xmlns:a16="http://schemas.microsoft.com/office/drawing/2014/main" id="{D053918A-CBE9-4464-AC58-4764E417848B}"/>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3" name="正方形/長方形 432">
          <a:extLst>
            <a:ext uri="{FF2B5EF4-FFF2-40B4-BE49-F238E27FC236}">
              <a16:creationId xmlns:a16="http://schemas.microsoft.com/office/drawing/2014/main" id="{AE71284F-BF2B-46A9-ABF1-6BE78E5D521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4" name="正方形/長方形 433">
          <a:extLst>
            <a:ext uri="{FF2B5EF4-FFF2-40B4-BE49-F238E27FC236}">
              <a16:creationId xmlns:a16="http://schemas.microsoft.com/office/drawing/2014/main" id="{6C8131D4-DABF-48B1-B858-36648CE23E6C}"/>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5" name="正方形/長方形 434">
          <a:extLst>
            <a:ext uri="{FF2B5EF4-FFF2-40B4-BE49-F238E27FC236}">
              <a16:creationId xmlns:a16="http://schemas.microsoft.com/office/drawing/2014/main" id="{00E44F9F-FB50-40B1-AD67-7951E3CC1C4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6" name="正方形/長方形 435">
          <a:extLst>
            <a:ext uri="{FF2B5EF4-FFF2-40B4-BE49-F238E27FC236}">
              <a16:creationId xmlns:a16="http://schemas.microsoft.com/office/drawing/2014/main" id="{FC1B25E2-E944-4068-857E-1153D13A054D}"/>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7" name="正方形/長方形 436">
          <a:extLst>
            <a:ext uri="{FF2B5EF4-FFF2-40B4-BE49-F238E27FC236}">
              <a16:creationId xmlns:a16="http://schemas.microsoft.com/office/drawing/2014/main" id="{A9CE7FFD-2C2E-4F90-B7F2-C0EAC885803E}"/>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8" name="正方形/長方形 437">
          <a:extLst>
            <a:ext uri="{FF2B5EF4-FFF2-40B4-BE49-F238E27FC236}">
              <a16:creationId xmlns:a16="http://schemas.microsoft.com/office/drawing/2014/main" id="{81755639-8CA9-425F-B472-8AC4CD493607}"/>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9" name="正方形/長方形 438">
          <a:extLst>
            <a:ext uri="{FF2B5EF4-FFF2-40B4-BE49-F238E27FC236}">
              <a16:creationId xmlns:a16="http://schemas.microsoft.com/office/drawing/2014/main" id="{4910B348-7A5F-4097-9B64-CD4E321830A7}"/>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0" name="テキスト ボックス 439">
          <a:extLst>
            <a:ext uri="{FF2B5EF4-FFF2-40B4-BE49-F238E27FC236}">
              <a16:creationId xmlns:a16="http://schemas.microsoft.com/office/drawing/2014/main" id="{C5102BE9-152D-44FF-A303-F9209B2CDD37}"/>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1" name="直線コネクタ 440">
          <a:extLst>
            <a:ext uri="{FF2B5EF4-FFF2-40B4-BE49-F238E27FC236}">
              <a16:creationId xmlns:a16="http://schemas.microsoft.com/office/drawing/2014/main" id="{806647AE-26EA-4744-93EF-99C708595FED}"/>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2" name="直線コネクタ 441">
          <a:extLst>
            <a:ext uri="{FF2B5EF4-FFF2-40B4-BE49-F238E27FC236}">
              <a16:creationId xmlns:a16="http://schemas.microsoft.com/office/drawing/2014/main" id="{642C5EB1-624C-4EA2-BA85-0E9A02353A1F}"/>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443" name="テキスト ボックス 442">
          <a:extLst>
            <a:ext uri="{FF2B5EF4-FFF2-40B4-BE49-F238E27FC236}">
              <a16:creationId xmlns:a16="http://schemas.microsoft.com/office/drawing/2014/main" id="{AA16262E-1370-4BF0-A705-6F71953DE0C9}"/>
            </a:ext>
          </a:extLst>
        </xdr:cNvPr>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4" name="直線コネクタ 443">
          <a:extLst>
            <a:ext uri="{FF2B5EF4-FFF2-40B4-BE49-F238E27FC236}">
              <a16:creationId xmlns:a16="http://schemas.microsoft.com/office/drawing/2014/main" id="{7CF5C278-BE49-4BBC-BCBD-B27B07738469}"/>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105</xdr:row>
      <xdr:rowOff>143527</xdr:rowOff>
    </xdr:from>
    <xdr:ext cx="531299" cy="259045"/>
    <xdr:sp macro="" textlink="">
      <xdr:nvSpPr>
        <xdr:cNvPr id="445" name="テキスト ボックス 444">
          <a:extLst>
            <a:ext uri="{FF2B5EF4-FFF2-40B4-BE49-F238E27FC236}">
              <a16:creationId xmlns:a16="http://schemas.microsoft.com/office/drawing/2014/main" id="{E963AA80-546A-48A0-AD7C-AF658A14D8C6}"/>
            </a:ext>
          </a:extLst>
        </xdr:cNvPr>
        <xdr:cNvSpPr txBox="1"/>
      </xdr:nvSpPr>
      <xdr:spPr>
        <a:xfrm>
          <a:off x="6072701" y="181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6" name="直線コネクタ 445">
          <a:extLst>
            <a:ext uri="{FF2B5EF4-FFF2-40B4-BE49-F238E27FC236}">
              <a16:creationId xmlns:a16="http://schemas.microsoft.com/office/drawing/2014/main" id="{7C7505DF-05EF-431A-B660-7AE3C80CF2A1}"/>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103</xdr:row>
      <xdr:rowOff>105427</xdr:rowOff>
    </xdr:from>
    <xdr:ext cx="531299" cy="259045"/>
    <xdr:sp macro="" textlink="">
      <xdr:nvSpPr>
        <xdr:cNvPr id="447" name="テキスト ボックス 446">
          <a:extLst>
            <a:ext uri="{FF2B5EF4-FFF2-40B4-BE49-F238E27FC236}">
              <a16:creationId xmlns:a16="http://schemas.microsoft.com/office/drawing/2014/main" id="{D8F837A0-6B5E-4991-87D2-935FDF717DF1}"/>
            </a:ext>
          </a:extLst>
        </xdr:cNvPr>
        <xdr:cNvSpPr txBox="1"/>
      </xdr:nvSpPr>
      <xdr:spPr>
        <a:xfrm>
          <a:off x="6072701" y="177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48" name="直線コネクタ 447">
          <a:extLst>
            <a:ext uri="{FF2B5EF4-FFF2-40B4-BE49-F238E27FC236}">
              <a16:creationId xmlns:a16="http://schemas.microsoft.com/office/drawing/2014/main" id="{696C375E-B0B1-46C0-B256-5C0B4A282426}"/>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101</xdr:row>
      <xdr:rowOff>67327</xdr:rowOff>
    </xdr:from>
    <xdr:ext cx="531299" cy="259045"/>
    <xdr:sp macro="" textlink="">
      <xdr:nvSpPr>
        <xdr:cNvPr id="449" name="テキスト ボックス 448">
          <a:extLst>
            <a:ext uri="{FF2B5EF4-FFF2-40B4-BE49-F238E27FC236}">
              <a16:creationId xmlns:a16="http://schemas.microsoft.com/office/drawing/2014/main" id="{7B032CC5-4C12-4944-8934-562E4BCF462E}"/>
            </a:ext>
          </a:extLst>
        </xdr:cNvPr>
        <xdr:cNvSpPr txBox="1"/>
      </xdr:nvSpPr>
      <xdr:spPr>
        <a:xfrm>
          <a:off x="6072701" y="173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0" name="直線コネクタ 449">
          <a:extLst>
            <a:ext uri="{FF2B5EF4-FFF2-40B4-BE49-F238E27FC236}">
              <a16:creationId xmlns:a16="http://schemas.microsoft.com/office/drawing/2014/main" id="{6AADA3D5-2BF5-4F11-B604-2923CA957F23}"/>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99</xdr:row>
      <xdr:rowOff>29227</xdr:rowOff>
    </xdr:from>
    <xdr:ext cx="531299" cy="259045"/>
    <xdr:sp macro="" textlink="">
      <xdr:nvSpPr>
        <xdr:cNvPr id="451" name="テキスト ボックス 450">
          <a:extLst>
            <a:ext uri="{FF2B5EF4-FFF2-40B4-BE49-F238E27FC236}">
              <a16:creationId xmlns:a16="http://schemas.microsoft.com/office/drawing/2014/main" id="{54CFCB3A-3327-4A77-91EB-4AC1300F0A46}"/>
            </a:ext>
          </a:extLst>
        </xdr:cNvPr>
        <xdr:cNvSpPr txBox="1"/>
      </xdr:nvSpPr>
      <xdr:spPr>
        <a:xfrm>
          <a:off x="6072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2" name="直線コネクタ 451">
          <a:extLst>
            <a:ext uri="{FF2B5EF4-FFF2-40B4-BE49-F238E27FC236}">
              <a16:creationId xmlns:a16="http://schemas.microsoft.com/office/drawing/2014/main" id="{15148BD3-9F95-45D4-9EC8-FB8F133E61A8}"/>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453" name="テキスト ボックス 452">
          <a:extLst>
            <a:ext uri="{FF2B5EF4-FFF2-40B4-BE49-F238E27FC236}">
              <a16:creationId xmlns:a16="http://schemas.microsoft.com/office/drawing/2014/main" id="{CC39F207-87A9-4DEA-9DF1-B25CA1765311}"/>
            </a:ext>
          </a:extLst>
        </xdr:cNvPr>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4" name="【港湾・漁港】&#10;一人当たり有形固定資産（償却資産）額グラフ枠">
          <a:extLst>
            <a:ext uri="{FF2B5EF4-FFF2-40B4-BE49-F238E27FC236}">
              <a16:creationId xmlns:a16="http://schemas.microsoft.com/office/drawing/2014/main" id="{2011E928-3B68-4B5F-8011-F738521BBAB8}"/>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87058</xdr:rowOff>
    </xdr:from>
    <xdr:to>
      <xdr:col>54</xdr:col>
      <xdr:colOff>189865</xdr:colOff>
      <xdr:row>108</xdr:row>
      <xdr:rowOff>86010</xdr:rowOff>
    </xdr:to>
    <xdr:cxnSp macro="">
      <xdr:nvCxnSpPr>
        <xdr:cNvPr id="455" name="直線コネクタ 454">
          <a:extLst>
            <a:ext uri="{FF2B5EF4-FFF2-40B4-BE49-F238E27FC236}">
              <a16:creationId xmlns:a16="http://schemas.microsoft.com/office/drawing/2014/main" id="{DBD49BE1-1ED4-46E8-9D82-9D5771C0BBCE}"/>
            </a:ext>
          </a:extLst>
        </xdr:cNvPr>
        <xdr:cNvCxnSpPr/>
      </xdr:nvCxnSpPr>
      <xdr:spPr>
        <a:xfrm flipV="1">
          <a:off x="10476865" y="17060608"/>
          <a:ext cx="0" cy="1542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89837</xdr:rowOff>
    </xdr:from>
    <xdr:ext cx="469744" cy="259045"/>
    <xdr:sp macro="" textlink="">
      <xdr:nvSpPr>
        <xdr:cNvPr id="456" name="【港湾・漁港】&#10;一人当たり有形固定資産（償却資産）額最小値テキスト">
          <a:extLst>
            <a:ext uri="{FF2B5EF4-FFF2-40B4-BE49-F238E27FC236}">
              <a16:creationId xmlns:a16="http://schemas.microsoft.com/office/drawing/2014/main" id="{40F2F8EE-678D-45C8-AA68-EA2B81EAFD6D}"/>
            </a:ext>
          </a:extLst>
        </xdr:cNvPr>
        <xdr:cNvSpPr txBox="1"/>
      </xdr:nvSpPr>
      <xdr:spPr>
        <a:xfrm>
          <a:off x="10515600" y="18606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86010</xdr:rowOff>
    </xdr:from>
    <xdr:to>
      <xdr:col>55</xdr:col>
      <xdr:colOff>88900</xdr:colOff>
      <xdr:row>108</xdr:row>
      <xdr:rowOff>86010</xdr:rowOff>
    </xdr:to>
    <xdr:cxnSp macro="">
      <xdr:nvCxnSpPr>
        <xdr:cNvPr id="457" name="直線コネクタ 456">
          <a:extLst>
            <a:ext uri="{FF2B5EF4-FFF2-40B4-BE49-F238E27FC236}">
              <a16:creationId xmlns:a16="http://schemas.microsoft.com/office/drawing/2014/main" id="{3672A518-B648-4B7D-9933-CC992A3951B7}"/>
            </a:ext>
          </a:extLst>
        </xdr:cNvPr>
        <xdr:cNvCxnSpPr/>
      </xdr:nvCxnSpPr>
      <xdr:spPr>
        <a:xfrm>
          <a:off x="10388600" y="18602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33735</xdr:rowOff>
    </xdr:from>
    <xdr:ext cx="534377" cy="259045"/>
    <xdr:sp macro="" textlink="">
      <xdr:nvSpPr>
        <xdr:cNvPr id="458" name="【港湾・漁港】&#10;一人当たり有形固定資産（償却資産）額最大値テキスト">
          <a:extLst>
            <a:ext uri="{FF2B5EF4-FFF2-40B4-BE49-F238E27FC236}">
              <a16:creationId xmlns:a16="http://schemas.microsoft.com/office/drawing/2014/main" id="{2AECD59F-B508-42BF-A8AA-D81386411AB5}"/>
            </a:ext>
          </a:extLst>
        </xdr:cNvPr>
        <xdr:cNvSpPr txBox="1"/>
      </xdr:nvSpPr>
      <xdr:spPr>
        <a:xfrm>
          <a:off x="10515600" y="16835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87058</xdr:rowOff>
    </xdr:from>
    <xdr:to>
      <xdr:col>55</xdr:col>
      <xdr:colOff>88900</xdr:colOff>
      <xdr:row>99</xdr:row>
      <xdr:rowOff>87058</xdr:rowOff>
    </xdr:to>
    <xdr:cxnSp macro="">
      <xdr:nvCxnSpPr>
        <xdr:cNvPr id="459" name="直線コネクタ 458">
          <a:extLst>
            <a:ext uri="{FF2B5EF4-FFF2-40B4-BE49-F238E27FC236}">
              <a16:creationId xmlns:a16="http://schemas.microsoft.com/office/drawing/2014/main" id="{7AF403EA-CF36-417E-8FD4-669A5D09D6CE}"/>
            </a:ext>
          </a:extLst>
        </xdr:cNvPr>
        <xdr:cNvCxnSpPr/>
      </xdr:nvCxnSpPr>
      <xdr:spPr>
        <a:xfrm>
          <a:off x="10388600" y="17060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103</xdr:row>
      <xdr:rowOff>96372</xdr:rowOff>
    </xdr:from>
    <xdr:ext cx="534377" cy="259045"/>
    <xdr:sp macro="" textlink="">
      <xdr:nvSpPr>
        <xdr:cNvPr id="460" name="【港湾・漁港】&#10;一人当たり有形固定資産（償却資産）額平均値テキスト">
          <a:extLst>
            <a:ext uri="{FF2B5EF4-FFF2-40B4-BE49-F238E27FC236}">
              <a16:creationId xmlns:a16="http://schemas.microsoft.com/office/drawing/2014/main" id="{4AEC57D3-2BBA-4D4E-8579-D8A8B83ED2D9}"/>
            </a:ext>
          </a:extLst>
        </xdr:cNvPr>
        <xdr:cNvSpPr txBox="1"/>
      </xdr:nvSpPr>
      <xdr:spPr>
        <a:xfrm>
          <a:off x="10515600" y="17755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103</xdr:row>
      <xdr:rowOff>117945</xdr:rowOff>
    </xdr:from>
    <xdr:to>
      <xdr:col>55</xdr:col>
      <xdr:colOff>50800</xdr:colOff>
      <xdr:row>104</xdr:row>
      <xdr:rowOff>48095</xdr:rowOff>
    </xdr:to>
    <xdr:sp macro="" textlink="">
      <xdr:nvSpPr>
        <xdr:cNvPr id="461" name="フローチャート: 判断 460">
          <a:extLst>
            <a:ext uri="{FF2B5EF4-FFF2-40B4-BE49-F238E27FC236}">
              <a16:creationId xmlns:a16="http://schemas.microsoft.com/office/drawing/2014/main" id="{995F6931-49F8-41A3-9DEF-0C63E3283E5C}"/>
            </a:ext>
          </a:extLst>
        </xdr:cNvPr>
        <xdr:cNvSpPr/>
      </xdr:nvSpPr>
      <xdr:spPr>
        <a:xfrm>
          <a:off x="10426700" y="17777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103</xdr:row>
      <xdr:rowOff>127433</xdr:rowOff>
    </xdr:from>
    <xdr:to>
      <xdr:col>50</xdr:col>
      <xdr:colOff>165100</xdr:colOff>
      <xdr:row>104</xdr:row>
      <xdr:rowOff>57583</xdr:rowOff>
    </xdr:to>
    <xdr:sp macro="" textlink="">
      <xdr:nvSpPr>
        <xdr:cNvPr id="462" name="フローチャート: 判断 461">
          <a:extLst>
            <a:ext uri="{FF2B5EF4-FFF2-40B4-BE49-F238E27FC236}">
              <a16:creationId xmlns:a16="http://schemas.microsoft.com/office/drawing/2014/main" id="{76357A08-479B-45A8-9D19-2EC98A02C0AA}"/>
            </a:ext>
          </a:extLst>
        </xdr:cNvPr>
        <xdr:cNvSpPr/>
      </xdr:nvSpPr>
      <xdr:spPr>
        <a:xfrm>
          <a:off x="9588500" y="17786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103</xdr:row>
      <xdr:rowOff>40202</xdr:rowOff>
    </xdr:from>
    <xdr:to>
      <xdr:col>46</xdr:col>
      <xdr:colOff>38100</xdr:colOff>
      <xdr:row>103</xdr:row>
      <xdr:rowOff>141802</xdr:rowOff>
    </xdr:to>
    <xdr:sp macro="" textlink="">
      <xdr:nvSpPr>
        <xdr:cNvPr id="463" name="フローチャート: 判断 462">
          <a:extLst>
            <a:ext uri="{FF2B5EF4-FFF2-40B4-BE49-F238E27FC236}">
              <a16:creationId xmlns:a16="http://schemas.microsoft.com/office/drawing/2014/main" id="{FAF823DB-92F2-43BF-A79F-F51EF27D5FCF}"/>
            </a:ext>
          </a:extLst>
        </xdr:cNvPr>
        <xdr:cNvSpPr/>
      </xdr:nvSpPr>
      <xdr:spPr>
        <a:xfrm>
          <a:off x="8699500" y="17699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103</xdr:row>
      <xdr:rowOff>148520</xdr:rowOff>
    </xdr:from>
    <xdr:to>
      <xdr:col>41</xdr:col>
      <xdr:colOff>101600</xdr:colOff>
      <xdr:row>104</xdr:row>
      <xdr:rowOff>78670</xdr:rowOff>
    </xdr:to>
    <xdr:sp macro="" textlink="">
      <xdr:nvSpPr>
        <xdr:cNvPr id="464" name="フローチャート: 判断 463">
          <a:extLst>
            <a:ext uri="{FF2B5EF4-FFF2-40B4-BE49-F238E27FC236}">
              <a16:creationId xmlns:a16="http://schemas.microsoft.com/office/drawing/2014/main" id="{63C669A6-1746-4D5C-8AAF-68F6C680DB7D}"/>
            </a:ext>
          </a:extLst>
        </xdr:cNvPr>
        <xdr:cNvSpPr/>
      </xdr:nvSpPr>
      <xdr:spPr>
        <a:xfrm>
          <a:off x="7810500" y="17807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102</xdr:row>
      <xdr:rowOff>149320</xdr:rowOff>
    </xdr:from>
    <xdr:to>
      <xdr:col>36</xdr:col>
      <xdr:colOff>165100</xdr:colOff>
      <xdr:row>103</xdr:row>
      <xdr:rowOff>79470</xdr:rowOff>
    </xdr:to>
    <xdr:sp macro="" textlink="">
      <xdr:nvSpPr>
        <xdr:cNvPr id="465" name="フローチャート: 判断 464">
          <a:extLst>
            <a:ext uri="{FF2B5EF4-FFF2-40B4-BE49-F238E27FC236}">
              <a16:creationId xmlns:a16="http://schemas.microsoft.com/office/drawing/2014/main" id="{89C997C6-EDD7-4BF2-9309-89CAC4E13A8F}"/>
            </a:ext>
          </a:extLst>
        </xdr:cNvPr>
        <xdr:cNvSpPr/>
      </xdr:nvSpPr>
      <xdr:spPr>
        <a:xfrm>
          <a:off x="6921500" y="1763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6" name="テキスト ボックス 465">
          <a:extLst>
            <a:ext uri="{FF2B5EF4-FFF2-40B4-BE49-F238E27FC236}">
              <a16:creationId xmlns:a16="http://schemas.microsoft.com/office/drawing/2014/main" id="{181D0EB0-34FD-4957-9DCD-B441DB3D36B9}"/>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7" name="テキスト ボックス 466">
          <a:extLst>
            <a:ext uri="{FF2B5EF4-FFF2-40B4-BE49-F238E27FC236}">
              <a16:creationId xmlns:a16="http://schemas.microsoft.com/office/drawing/2014/main" id="{FA64646F-7094-4859-8572-DFCD9D8ED498}"/>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8" name="テキスト ボックス 467">
          <a:extLst>
            <a:ext uri="{FF2B5EF4-FFF2-40B4-BE49-F238E27FC236}">
              <a16:creationId xmlns:a16="http://schemas.microsoft.com/office/drawing/2014/main" id="{4DA76272-9195-4857-96A8-58A7FFA94767}"/>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9" name="テキスト ボックス 468">
          <a:extLst>
            <a:ext uri="{FF2B5EF4-FFF2-40B4-BE49-F238E27FC236}">
              <a16:creationId xmlns:a16="http://schemas.microsoft.com/office/drawing/2014/main" id="{C2F0D0CC-7090-4535-974C-E34D351AC9AA}"/>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0" name="テキスト ボックス 469">
          <a:extLst>
            <a:ext uri="{FF2B5EF4-FFF2-40B4-BE49-F238E27FC236}">
              <a16:creationId xmlns:a16="http://schemas.microsoft.com/office/drawing/2014/main" id="{8124E7A0-93DE-489D-96D8-7DD9AC80F399}"/>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99</xdr:row>
      <xdr:rowOff>133908</xdr:rowOff>
    </xdr:from>
    <xdr:to>
      <xdr:col>55</xdr:col>
      <xdr:colOff>50800</xdr:colOff>
      <xdr:row>100</xdr:row>
      <xdr:rowOff>64058</xdr:rowOff>
    </xdr:to>
    <xdr:sp macro="" textlink="">
      <xdr:nvSpPr>
        <xdr:cNvPr id="471" name="楕円 470">
          <a:extLst>
            <a:ext uri="{FF2B5EF4-FFF2-40B4-BE49-F238E27FC236}">
              <a16:creationId xmlns:a16="http://schemas.microsoft.com/office/drawing/2014/main" id="{D0E6CE48-8078-4BF1-ADFF-CDF302115348}"/>
            </a:ext>
          </a:extLst>
        </xdr:cNvPr>
        <xdr:cNvSpPr/>
      </xdr:nvSpPr>
      <xdr:spPr>
        <a:xfrm>
          <a:off x="10426700" y="17107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99</xdr:row>
      <xdr:rowOff>48835</xdr:rowOff>
    </xdr:from>
    <xdr:ext cx="534377" cy="259045"/>
    <xdr:sp macro="" textlink="">
      <xdr:nvSpPr>
        <xdr:cNvPr id="472" name="【港湾・漁港】&#10;一人当たり有形固定資産（償却資産）額該当値テキスト">
          <a:extLst>
            <a:ext uri="{FF2B5EF4-FFF2-40B4-BE49-F238E27FC236}">
              <a16:creationId xmlns:a16="http://schemas.microsoft.com/office/drawing/2014/main" id="{A68EAAEA-C38A-431B-933C-1D13D741D85B}"/>
            </a:ext>
          </a:extLst>
        </xdr:cNvPr>
        <xdr:cNvSpPr txBox="1"/>
      </xdr:nvSpPr>
      <xdr:spPr>
        <a:xfrm>
          <a:off x="10515600" y="17022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99</xdr:row>
      <xdr:rowOff>166712</xdr:rowOff>
    </xdr:from>
    <xdr:to>
      <xdr:col>50</xdr:col>
      <xdr:colOff>165100</xdr:colOff>
      <xdr:row>100</xdr:row>
      <xdr:rowOff>96862</xdr:rowOff>
    </xdr:to>
    <xdr:sp macro="" textlink="">
      <xdr:nvSpPr>
        <xdr:cNvPr id="473" name="楕円 472">
          <a:extLst>
            <a:ext uri="{FF2B5EF4-FFF2-40B4-BE49-F238E27FC236}">
              <a16:creationId xmlns:a16="http://schemas.microsoft.com/office/drawing/2014/main" id="{3AE06D32-810F-4D8E-9737-9584CC11F1BD}"/>
            </a:ext>
          </a:extLst>
        </xdr:cNvPr>
        <xdr:cNvSpPr/>
      </xdr:nvSpPr>
      <xdr:spPr>
        <a:xfrm>
          <a:off x="9588500" y="17140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100</xdr:row>
      <xdr:rowOff>13258</xdr:rowOff>
    </xdr:from>
    <xdr:to>
      <xdr:col>55</xdr:col>
      <xdr:colOff>0</xdr:colOff>
      <xdr:row>100</xdr:row>
      <xdr:rowOff>46062</xdr:rowOff>
    </xdr:to>
    <xdr:cxnSp macro="">
      <xdr:nvCxnSpPr>
        <xdr:cNvPr id="474" name="直線コネクタ 473">
          <a:extLst>
            <a:ext uri="{FF2B5EF4-FFF2-40B4-BE49-F238E27FC236}">
              <a16:creationId xmlns:a16="http://schemas.microsoft.com/office/drawing/2014/main" id="{F74AE6B9-B80C-4568-B217-B271FF290E95}"/>
            </a:ext>
          </a:extLst>
        </xdr:cNvPr>
        <xdr:cNvCxnSpPr/>
      </xdr:nvCxnSpPr>
      <xdr:spPr>
        <a:xfrm flipV="1">
          <a:off x="9639300" y="17158258"/>
          <a:ext cx="838200" cy="32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100</xdr:row>
      <xdr:rowOff>11685</xdr:rowOff>
    </xdr:from>
    <xdr:to>
      <xdr:col>46</xdr:col>
      <xdr:colOff>38100</xdr:colOff>
      <xdr:row>100</xdr:row>
      <xdr:rowOff>113285</xdr:rowOff>
    </xdr:to>
    <xdr:sp macro="" textlink="">
      <xdr:nvSpPr>
        <xdr:cNvPr id="475" name="楕円 474">
          <a:extLst>
            <a:ext uri="{FF2B5EF4-FFF2-40B4-BE49-F238E27FC236}">
              <a16:creationId xmlns:a16="http://schemas.microsoft.com/office/drawing/2014/main" id="{6386C06F-833C-4EBB-A9A8-9318024A4CC3}"/>
            </a:ext>
          </a:extLst>
        </xdr:cNvPr>
        <xdr:cNvSpPr/>
      </xdr:nvSpPr>
      <xdr:spPr>
        <a:xfrm>
          <a:off x="8699500" y="1715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100</xdr:row>
      <xdr:rowOff>46062</xdr:rowOff>
    </xdr:from>
    <xdr:to>
      <xdr:col>50</xdr:col>
      <xdr:colOff>114300</xdr:colOff>
      <xdr:row>100</xdr:row>
      <xdr:rowOff>62485</xdr:rowOff>
    </xdr:to>
    <xdr:cxnSp macro="">
      <xdr:nvCxnSpPr>
        <xdr:cNvPr id="476" name="直線コネクタ 475">
          <a:extLst>
            <a:ext uri="{FF2B5EF4-FFF2-40B4-BE49-F238E27FC236}">
              <a16:creationId xmlns:a16="http://schemas.microsoft.com/office/drawing/2014/main" id="{FCCC7926-2B2B-4ED3-81C0-CB7462B76F43}"/>
            </a:ext>
          </a:extLst>
        </xdr:cNvPr>
        <xdr:cNvCxnSpPr/>
      </xdr:nvCxnSpPr>
      <xdr:spPr>
        <a:xfrm flipV="1">
          <a:off x="8750300" y="17191062"/>
          <a:ext cx="889000" cy="16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100</xdr:row>
      <xdr:rowOff>39269</xdr:rowOff>
    </xdr:from>
    <xdr:to>
      <xdr:col>41</xdr:col>
      <xdr:colOff>101600</xdr:colOff>
      <xdr:row>100</xdr:row>
      <xdr:rowOff>140869</xdr:rowOff>
    </xdr:to>
    <xdr:sp macro="" textlink="">
      <xdr:nvSpPr>
        <xdr:cNvPr id="477" name="楕円 476">
          <a:extLst>
            <a:ext uri="{FF2B5EF4-FFF2-40B4-BE49-F238E27FC236}">
              <a16:creationId xmlns:a16="http://schemas.microsoft.com/office/drawing/2014/main" id="{772B01AD-0001-4A56-9AF3-D0153D06EA69}"/>
            </a:ext>
          </a:extLst>
        </xdr:cNvPr>
        <xdr:cNvSpPr/>
      </xdr:nvSpPr>
      <xdr:spPr>
        <a:xfrm>
          <a:off x="7810500" y="17184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100</xdr:row>
      <xdr:rowOff>62485</xdr:rowOff>
    </xdr:from>
    <xdr:to>
      <xdr:col>45</xdr:col>
      <xdr:colOff>177800</xdr:colOff>
      <xdr:row>100</xdr:row>
      <xdr:rowOff>90069</xdr:rowOff>
    </xdr:to>
    <xdr:cxnSp macro="">
      <xdr:nvCxnSpPr>
        <xdr:cNvPr id="478" name="直線コネクタ 477">
          <a:extLst>
            <a:ext uri="{FF2B5EF4-FFF2-40B4-BE49-F238E27FC236}">
              <a16:creationId xmlns:a16="http://schemas.microsoft.com/office/drawing/2014/main" id="{DD91D8F1-1751-46FA-9772-4E4399CA0467}"/>
            </a:ext>
          </a:extLst>
        </xdr:cNvPr>
        <xdr:cNvCxnSpPr/>
      </xdr:nvCxnSpPr>
      <xdr:spPr>
        <a:xfrm flipV="1">
          <a:off x="7861300" y="17207485"/>
          <a:ext cx="889000" cy="27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100</xdr:row>
      <xdr:rowOff>55194</xdr:rowOff>
    </xdr:from>
    <xdr:to>
      <xdr:col>36</xdr:col>
      <xdr:colOff>165100</xdr:colOff>
      <xdr:row>100</xdr:row>
      <xdr:rowOff>156794</xdr:rowOff>
    </xdr:to>
    <xdr:sp macro="" textlink="">
      <xdr:nvSpPr>
        <xdr:cNvPr id="479" name="楕円 478">
          <a:extLst>
            <a:ext uri="{FF2B5EF4-FFF2-40B4-BE49-F238E27FC236}">
              <a16:creationId xmlns:a16="http://schemas.microsoft.com/office/drawing/2014/main" id="{80E20FB2-1B35-4472-9DDA-0B6588F53540}"/>
            </a:ext>
          </a:extLst>
        </xdr:cNvPr>
        <xdr:cNvSpPr/>
      </xdr:nvSpPr>
      <xdr:spPr>
        <a:xfrm>
          <a:off x="6921500" y="17200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100</xdr:row>
      <xdr:rowOff>90069</xdr:rowOff>
    </xdr:from>
    <xdr:to>
      <xdr:col>41</xdr:col>
      <xdr:colOff>50800</xdr:colOff>
      <xdr:row>100</xdr:row>
      <xdr:rowOff>105994</xdr:rowOff>
    </xdr:to>
    <xdr:cxnSp macro="">
      <xdr:nvCxnSpPr>
        <xdr:cNvPr id="480" name="直線コネクタ 479">
          <a:extLst>
            <a:ext uri="{FF2B5EF4-FFF2-40B4-BE49-F238E27FC236}">
              <a16:creationId xmlns:a16="http://schemas.microsoft.com/office/drawing/2014/main" id="{71737595-1C85-4FA3-A26C-5018CBD3AE63}"/>
            </a:ext>
          </a:extLst>
        </xdr:cNvPr>
        <xdr:cNvCxnSpPr/>
      </xdr:nvCxnSpPr>
      <xdr:spPr>
        <a:xfrm flipV="1">
          <a:off x="6972300" y="17235069"/>
          <a:ext cx="889000" cy="15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104</xdr:row>
      <xdr:rowOff>48710</xdr:rowOff>
    </xdr:from>
    <xdr:ext cx="534377" cy="259045"/>
    <xdr:sp macro="" textlink="">
      <xdr:nvSpPr>
        <xdr:cNvPr id="481" name="n_1aveValue【港湾・漁港】&#10;一人当たり有形固定資産（償却資産）額">
          <a:extLst>
            <a:ext uri="{FF2B5EF4-FFF2-40B4-BE49-F238E27FC236}">
              <a16:creationId xmlns:a16="http://schemas.microsoft.com/office/drawing/2014/main" id="{6260E989-B66D-477F-BADC-42497958304F}"/>
            </a:ext>
          </a:extLst>
        </xdr:cNvPr>
        <xdr:cNvSpPr txBox="1"/>
      </xdr:nvSpPr>
      <xdr:spPr>
        <a:xfrm>
          <a:off x="9359411" y="17879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103</xdr:row>
      <xdr:rowOff>132929</xdr:rowOff>
    </xdr:from>
    <xdr:ext cx="534377" cy="259045"/>
    <xdr:sp macro="" textlink="">
      <xdr:nvSpPr>
        <xdr:cNvPr id="482" name="n_2aveValue【港湾・漁港】&#10;一人当たり有形固定資産（償却資産）額">
          <a:extLst>
            <a:ext uri="{FF2B5EF4-FFF2-40B4-BE49-F238E27FC236}">
              <a16:creationId xmlns:a16="http://schemas.microsoft.com/office/drawing/2014/main" id="{36FBC052-6902-42B3-B14C-16BF662EB8B0}"/>
            </a:ext>
          </a:extLst>
        </xdr:cNvPr>
        <xdr:cNvSpPr txBox="1"/>
      </xdr:nvSpPr>
      <xdr:spPr>
        <a:xfrm>
          <a:off x="8483111" y="17792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104</xdr:row>
      <xdr:rowOff>69797</xdr:rowOff>
    </xdr:from>
    <xdr:ext cx="534377" cy="259045"/>
    <xdr:sp macro="" textlink="">
      <xdr:nvSpPr>
        <xdr:cNvPr id="483" name="n_3aveValue【港湾・漁港】&#10;一人当たり有形固定資産（償却資産）額">
          <a:extLst>
            <a:ext uri="{FF2B5EF4-FFF2-40B4-BE49-F238E27FC236}">
              <a16:creationId xmlns:a16="http://schemas.microsoft.com/office/drawing/2014/main" id="{E5D0CADF-C6A1-442D-B035-356ED778F9FA}"/>
            </a:ext>
          </a:extLst>
        </xdr:cNvPr>
        <xdr:cNvSpPr txBox="1"/>
      </xdr:nvSpPr>
      <xdr:spPr>
        <a:xfrm>
          <a:off x="7594111" y="17900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103</xdr:row>
      <xdr:rowOff>70597</xdr:rowOff>
    </xdr:from>
    <xdr:ext cx="534377" cy="259045"/>
    <xdr:sp macro="" textlink="">
      <xdr:nvSpPr>
        <xdr:cNvPr id="484" name="n_4aveValue【港湾・漁港】&#10;一人当たり有形固定資産（償却資産）額">
          <a:extLst>
            <a:ext uri="{FF2B5EF4-FFF2-40B4-BE49-F238E27FC236}">
              <a16:creationId xmlns:a16="http://schemas.microsoft.com/office/drawing/2014/main" id="{475AAD41-1B06-4774-B6AA-A647D3F65CD4}"/>
            </a:ext>
          </a:extLst>
        </xdr:cNvPr>
        <xdr:cNvSpPr txBox="1"/>
      </xdr:nvSpPr>
      <xdr:spPr>
        <a:xfrm>
          <a:off x="6705111" y="17729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98</xdr:row>
      <xdr:rowOff>113389</xdr:rowOff>
    </xdr:from>
    <xdr:ext cx="534377" cy="259045"/>
    <xdr:sp macro="" textlink="">
      <xdr:nvSpPr>
        <xdr:cNvPr id="485" name="n_1mainValue【港湾・漁港】&#10;一人当たり有形固定資産（償却資産）額">
          <a:extLst>
            <a:ext uri="{FF2B5EF4-FFF2-40B4-BE49-F238E27FC236}">
              <a16:creationId xmlns:a16="http://schemas.microsoft.com/office/drawing/2014/main" id="{6C99338F-7850-42FA-9946-4D3EBE41C85A}"/>
            </a:ext>
          </a:extLst>
        </xdr:cNvPr>
        <xdr:cNvSpPr txBox="1"/>
      </xdr:nvSpPr>
      <xdr:spPr>
        <a:xfrm>
          <a:off x="9359411" y="16915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98</xdr:row>
      <xdr:rowOff>129812</xdr:rowOff>
    </xdr:from>
    <xdr:ext cx="534377" cy="259045"/>
    <xdr:sp macro="" textlink="">
      <xdr:nvSpPr>
        <xdr:cNvPr id="486" name="n_2mainValue【港湾・漁港】&#10;一人当たり有形固定資産（償却資産）額">
          <a:extLst>
            <a:ext uri="{FF2B5EF4-FFF2-40B4-BE49-F238E27FC236}">
              <a16:creationId xmlns:a16="http://schemas.microsoft.com/office/drawing/2014/main" id="{CAA9D31B-7344-4106-8B3D-59D36D32199E}"/>
            </a:ext>
          </a:extLst>
        </xdr:cNvPr>
        <xdr:cNvSpPr txBox="1"/>
      </xdr:nvSpPr>
      <xdr:spPr>
        <a:xfrm>
          <a:off x="8483111" y="16931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98</xdr:row>
      <xdr:rowOff>157396</xdr:rowOff>
    </xdr:from>
    <xdr:ext cx="534377" cy="259045"/>
    <xdr:sp macro="" textlink="">
      <xdr:nvSpPr>
        <xdr:cNvPr id="487" name="n_3mainValue【港湾・漁港】&#10;一人当たり有形固定資産（償却資産）額">
          <a:extLst>
            <a:ext uri="{FF2B5EF4-FFF2-40B4-BE49-F238E27FC236}">
              <a16:creationId xmlns:a16="http://schemas.microsoft.com/office/drawing/2014/main" id="{AB0998CE-CD07-4492-9828-4B81D1CB10FD}"/>
            </a:ext>
          </a:extLst>
        </xdr:cNvPr>
        <xdr:cNvSpPr txBox="1"/>
      </xdr:nvSpPr>
      <xdr:spPr>
        <a:xfrm>
          <a:off x="7594111" y="16959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99</xdr:row>
      <xdr:rowOff>1871</xdr:rowOff>
    </xdr:from>
    <xdr:ext cx="534377" cy="259045"/>
    <xdr:sp macro="" textlink="">
      <xdr:nvSpPr>
        <xdr:cNvPr id="488" name="n_4mainValue【港湾・漁港】&#10;一人当たり有形固定資産（償却資産）額">
          <a:extLst>
            <a:ext uri="{FF2B5EF4-FFF2-40B4-BE49-F238E27FC236}">
              <a16:creationId xmlns:a16="http://schemas.microsoft.com/office/drawing/2014/main" id="{51718991-48BB-4782-9EFD-B4D5AE9F25EA}"/>
            </a:ext>
          </a:extLst>
        </xdr:cNvPr>
        <xdr:cNvSpPr txBox="1"/>
      </xdr:nvSpPr>
      <xdr:spPr>
        <a:xfrm>
          <a:off x="6705111" y="16975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9" name="正方形/長方形 488">
          <a:extLst>
            <a:ext uri="{FF2B5EF4-FFF2-40B4-BE49-F238E27FC236}">
              <a16:creationId xmlns:a16="http://schemas.microsoft.com/office/drawing/2014/main" id="{73AC1B2D-377F-439D-8E48-1F6991C06351}"/>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0" name="正方形/長方形 489">
          <a:extLst>
            <a:ext uri="{FF2B5EF4-FFF2-40B4-BE49-F238E27FC236}">
              <a16:creationId xmlns:a16="http://schemas.microsoft.com/office/drawing/2014/main" id="{D63A8EB4-462D-4363-929F-A909D39F219A}"/>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1" name="正方形/長方形 490">
          <a:extLst>
            <a:ext uri="{FF2B5EF4-FFF2-40B4-BE49-F238E27FC236}">
              <a16:creationId xmlns:a16="http://schemas.microsoft.com/office/drawing/2014/main" id="{5266F0C6-33B2-4CBD-812B-712FF1ACAB0C}"/>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2" name="正方形/長方形 491">
          <a:extLst>
            <a:ext uri="{FF2B5EF4-FFF2-40B4-BE49-F238E27FC236}">
              <a16:creationId xmlns:a16="http://schemas.microsoft.com/office/drawing/2014/main" id="{C496A7F1-939E-49CF-AC17-954ABE1C6182}"/>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3" name="正方形/長方形 492">
          <a:extLst>
            <a:ext uri="{FF2B5EF4-FFF2-40B4-BE49-F238E27FC236}">
              <a16:creationId xmlns:a16="http://schemas.microsoft.com/office/drawing/2014/main" id="{8FE4E61A-B42E-4A57-AA55-C0DF6B4B4E93}"/>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4" name="正方形/長方形 493">
          <a:extLst>
            <a:ext uri="{FF2B5EF4-FFF2-40B4-BE49-F238E27FC236}">
              <a16:creationId xmlns:a16="http://schemas.microsoft.com/office/drawing/2014/main" id="{BEB56CE2-3DA4-4A4D-8214-841EB444C576}"/>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5" name="正方形/長方形 494">
          <a:extLst>
            <a:ext uri="{FF2B5EF4-FFF2-40B4-BE49-F238E27FC236}">
              <a16:creationId xmlns:a16="http://schemas.microsoft.com/office/drawing/2014/main" id="{D20242BC-5FE1-4EBA-8CA7-3DD2C785CEB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6" name="正方形/長方形 495">
          <a:extLst>
            <a:ext uri="{FF2B5EF4-FFF2-40B4-BE49-F238E27FC236}">
              <a16:creationId xmlns:a16="http://schemas.microsoft.com/office/drawing/2014/main" id="{CCD437CF-445F-4E6C-BF5D-77AEDD5B640A}"/>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7" name="テキスト ボックス 496">
          <a:extLst>
            <a:ext uri="{FF2B5EF4-FFF2-40B4-BE49-F238E27FC236}">
              <a16:creationId xmlns:a16="http://schemas.microsoft.com/office/drawing/2014/main" id="{25DB6F67-5A50-47D7-B900-22D26632E19D}"/>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8" name="直線コネクタ 497">
          <a:extLst>
            <a:ext uri="{FF2B5EF4-FFF2-40B4-BE49-F238E27FC236}">
              <a16:creationId xmlns:a16="http://schemas.microsoft.com/office/drawing/2014/main" id="{3A9C48F7-A527-4E73-9A27-F312F5EE2D63}"/>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9" name="テキスト ボックス 498">
          <a:extLst>
            <a:ext uri="{FF2B5EF4-FFF2-40B4-BE49-F238E27FC236}">
              <a16:creationId xmlns:a16="http://schemas.microsoft.com/office/drawing/2014/main" id="{19378229-9F2B-4150-91A3-9C03386AE208}"/>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0" name="直線コネクタ 499">
          <a:extLst>
            <a:ext uri="{FF2B5EF4-FFF2-40B4-BE49-F238E27FC236}">
              <a16:creationId xmlns:a16="http://schemas.microsoft.com/office/drawing/2014/main" id="{0D764D31-D8F6-49E6-B8D2-37347A6DC5FD}"/>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1" name="テキスト ボックス 500">
          <a:extLst>
            <a:ext uri="{FF2B5EF4-FFF2-40B4-BE49-F238E27FC236}">
              <a16:creationId xmlns:a16="http://schemas.microsoft.com/office/drawing/2014/main" id="{87EBDC14-94C5-4D76-81EA-D56BCAAC9393}"/>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2" name="直線コネクタ 501">
          <a:extLst>
            <a:ext uri="{FF2B5EF4-FFF2-40B4-BE49-F238E27FC236}">
              <a16:creationId xmlns:a16="http://schemas.microsoft.com/office/drawing/2014/main" id="{BEF0A008-4455-4E27-8523-84B202B24A65}"/>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3" name="テキスト ボックス 502">
          <a:extLst>
            <a:ext uri="{FF2B5EF4-FFF2-40B4-BE49-F238E27FC236}">
              <a16:creationId xmlns:a16="http://schemas.microsoft.com/office/drawing/2014/main" id="{0081241A-6F79-4C3C-A6C4-E5C66ED7B64B}"/>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4" name="直線コネクタ 503">
          <a:extLst>
            <a:ext uri="{FF2B5EF4-FFF2-40B4-BE49-F238E27FC236}">
              <a16:creationId xmlns:a16="http://schemas.microsoft.com/office/drawing/2014/main" id="{E4078572-CA32-48EE-A314-1CC61AD145A9}"/>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5" name="テキスト ボックス 504">
          <a:extLst>
            <a:ext uri="{FF2B5EF4-FFF2-40B4-BE49-F238E27FC236}">
              <a16:creationId xmlns:a16="http://schemas.microsoft.com/office/drawing/2014/main" id="{6769D638-C0D7-4A2B-BB39-9FC215AA5F48}"/>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6" name="直線コネクタ 505">
          <a:extLst>
            <a:ext uri="{FF2B5EF4-FFF2-40B4-BE49-F238E27FC236}">
              <a16:creationId xmlns:a16="http://schemas.microsoft.com/office/drawing/2014/main" id="{C7C2E91D-8751-4C77-9840-7D12369F271F}"/>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7" name="テキスト ボックス 506">
          <a:extLst>
            <a:ext uri="{FF2B5EF4-FFF2-40B4-BE49-F238E27FC236}">
              <a16:creationId xmlns:a16="http://schemas.microsoft.com/office/drawing/2014/main" id="{44243012-E38C-431A-A90E-B6F32F2A804F}"/>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08" name="直線コネクタ 507">
          <a:extLst>
            <a:ext uri="{FF2B5EF4-FFF2-40B4-BE49-F238E27FC236}">
              <a16:creationId xmlns:a16="http://schemas.microsoft.com/office/drawing/2014/main" id="{D7C37882-69F4-4CE6-9766-2B66AB27A2CB}"/>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09" name="テキスト ボックス 508">
          <a:extLst>
            <a:ext uri="{FF2B5EF4-FFF2-40B4-BE49-F238E27FC236}">
              <a16:creationId xmlns:a16="http://schemas.microsoft.com/office/drawing/2014/main" id="{EE83F905-41E7-4C6E-BEBA-179ABEEB2CB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0" name="直線コネクタ 509">
          <a:extLst>
            <a:ext uri="{FF2B5EF4-FFF2-40B4-BE49-F238E27FC236}">
              <a16:creationId xmlns:a16="http://schemas.microsoft.com/office/drawing/2014/main" id="{2A6D73F8-7CAE-474D-8006-F76A8873DB56}"/>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1" name="テキスト ボックス 510">
          <a:extLst>
            <a:ext uri="{FF2B5EF4-FFF2-40B4-BE49-F238E27FC236}">
              <a16:creationId xmlns:a16="http://schemas.microsoft.com/office/drawing/2014/main" id="{500B2814-63CA-4977-ACFC-51F5A0BFBCCD}"/>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2" name="【認定こども園・幼稚園・保育所】&#10;有形固定資産減価償却率グラフ枠">
          <a:extLst>
            <a:ext uri="{FF2B5EF4-FFF2-40B4-BE49-F238E27FC236}">
              <a16:creationId xmlns:a16="http://schemas.microsoft.com/office/drawing/2014/main" id="{46C52E88-9CBB-4B69-A291-96596060D88B}"/>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40005</xdr:rowOff>
    </xdr:from>
    <xdr:to>
      <xdr:col>85</xdr:col>
      <xdr:colOff>126364</xdr:colOff>
      <xdr:row>41</xdr:row>
      <xdr:rowOff>125730</xdr:rowOff>
    </xdr:to>
    <xdr:cxnSp macro="">
      <xdr:nvCxnSpPr>
        <xdr:cNvPr id="513" name="直線コネクタ 512">
          <a:extLst>
            <a:ext uri="{FF2B5EF4-FFF2-40B4-BE49-F238E27FC236}">
              <a16:creationId xmlns:a16="http://schemas.microsoft.com/office/drawing/2014/main" id="{B295EEA7-69AA-4CD2-9D9B-695D37B1C1B0}"/>
            </a:ext>
          </a:extLst>
        </xdr:cNvPr>
        <xdr:cNvCxnSpPr/>
      </xdr:nvCxnSpPr>
      <xdr:spPr>
        <a:xfrm flipV="1">
          <a:off x="16318864" y="5697855"/>
          <a:ext cx="0" cy="1457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129557</xdr:rowOff>
    </xdr:from>
    <xdr:ext cx="405111" cy="259045"/>
    <xdr:sp macro="" textlink="">
      <xdr:nvSpPr>
        <xdr:cNvPr id="514" name="【認定こども園・幼稚園・保育所】&#10;有形固定資産減価償却率最小値テキスト">
          <a:extLst>
            <a:ext uri="{FF2B5EF4-FFF2-40B4-BE49-F238E27FC236}">
              <a16:creationId xmlns:a16="http://schemas.microsoft.com/office/drawing/2014/main" id="{3681D27A-E246-4955-BB77-5710B2044C7E}"/>
            </a:ext>
          </a:extLst>
        </xdr:cNvPr>
        <xdr:cNvSpPr txBox="1"/>
      </xdr:nvSpPr>
      <xdr:spPr>
        <a:xfrm>
          <a:off x="16357600" y="715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125730</xdr:rowOff>
    </xdr:from>
    <xdr:to>
      <xdr:col>86</xdr:col>
      <xdr:colOff>25400</xdr:colOff>
      <xdr:row>41</xdr:row>
      <xdr:rowOff>125730</xdr:rowOff>
    </xdr:to>
    <xdr:cxnSp macro="">
      <xdr:nvCxnSpPr>
        <xdr:cNvPr id="515" name="直線コネクタ 514">
          <a:extLst>
            <a:ext uri="{FF2B5EF4-FFF2-40B4-BE49-F238E27FC236}">
              <a16:creationId xmlns:a16="http://schemas.microsoft.com/office/drawing/2014/main" id="{33532D31-903B-4A33-8548-6DD5DEFF2A7A}"/>
            </a:ext>
          </a:extLst>
        </xdr:cNvPr>
        <xdr:cNvCxnSpPr/>
      </xdr:nvCxnSpPr>
      <xdr:spPr>
        <a:xfrm>
          <a:off x="16230600" y="715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158132</xdr:rowOff>
    </xdr:from>
    <xdr:ext cx="405111" cy="259045"/>
    <xdr:sp macro="" textlink="">
      <xdr:nvSpPr>
        <xdr:cNvPr id="516" name="【認定こども園・幼稚園・保育所】&#10;有形固定資産減価償却率最大値テキスト">
          <a:extLst>
            <a:ext uri="{FF2B5EF4-FFF2-40B4-BE49-F238E27FC236}">
              <a16:creationId xmlns:a16="http://schemas.microsoft.com/office/drawing/2014/main" id="{C4ADBB5A-1F90-416E-BE4B-C79C56240BD9}"/>
            </a:ext>
          </a:extLst>
        </xdr:cNvPr>
        <xdr:cNvSpPr txBox="1"/>
      </xdr:nvSpPr>
      <xdr:spPr>
        <a:xfrm>
          <a:off x="16357600" y="5473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40005</xdr:rowOff>
    </xdr:from>
    <xdr:to>
      <xdr:col>86</xdr:col>
      <xdr:colOff>25400</xdr:colOff>
      <xdr:row>33</xdr:row>
      <xdr:rowOff>40005</xdr:rowOff>
    </xdr:to>
    <xdr:cxnSp macro="">
      <xdr:nvCxnSpPr>
        <xdr:cNvPr id="517" name="直線コネクタ 516">
          <a:extLst>
            <a:ext uri="{FF2B5EF4-FFF2-40B4-BE49-F238E27FC236}">
              <a16:creationId xmlns:a16="http://schemas.microsoft.com/office/drawing/2014/main" id="{06C1684A-28A8-47DE-8C4B-8721C12BF71C}"/>
            </a:ext>
          </a:extLst>
        </xdr:cNvPr>
        <xdr:cNvCxnSpPr/>
      </xdr:nvCxnSpPr>
      <xdr:spPr>
        <a:xfrm>
          <a:off x="16230600" y="5697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148607</xdr:rowOff>
    </xdr:from>
    <xdr:ext cx="405111" cy="259045"/>
    <xdr:sp macro="" textlink="">
      <xdr:nvSpPr>
        <xdr:cNvPr id="518" name="【認定こども園・幼稚園・保育所】&#10;有形固定資産減価償却率平均値テキスト">
          <a:extLst>
            <a:ext uri="{FF2B5EF4-FFF2-40B4-BE49-F238E27FC236}">
              <a16:creationId xmlns:a16="http://schemas.microsoft.com/office/drawing/2014/main" id="{239E1829-EF41-4321-AE65-1C9E62EB4C27}"/>
            </a:ext>
          </a:extLst>
        </xdr:cNvPr>
        <xdr:cNvSpPr txBox="1"/>
      </xdr:nvSpPr>
      <xdr:spPr>
        <a:xfrm>
          <a:off x="16357600" y="63208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170180</xdr:rowOff>
    </xdr:from>
    <xdr:to>
      <xdr:col>85</xdr:col>
      <xdr:colOff>177800</xdr:colOff>
      <xdr:row>37</xdr:row>
      <xdr:rowOff>100330</xdr:rowOff>
    </xdr:to>
    <xdr:sp macro="" textlink="">
      <xdr:nvSpPr>
        <xdr:cNvPr id="519" name="フローチャート: 判断 518">
          <a:extLst>
            <a:ext uri="{FF2B5EF4-FFF2-40B4-BE49-F238E27FC236}">
              <a16:creationId xmlns:a16="http://schemas.microsoft.com/office/drawing/2014/main" id="{5CF23016-7199-48B5-B901-93BFCB6D275B}"/>
            </a:ext>
          </a:extLst>
        </xdr:cNvPr>
        <xdr:cNvSpPr/>
      </xdr:nvSpPr>
      <xdr:spPr>
        <a:xfrm>
          <a:off x="16268700" y="634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8255</xdr:rowOff>
    </xdr:from>
    <xdr:to>
      <xdr:col>81</xdr:col>
      <xdr:colOff>101600</xdr:colOff>
      <xdr:row>37</xdr:row>
      <xdr:rowOff>109855</xdr:rowOff>
    </xdr:to>
    <xdr:sp macro="" textlink="">
      <xdr:nvSpPr>
        <xdr:cNvPr id="520" name="フローチャート: 判断 519">
          <a:extLst>
            <a:ext uri="{FF2B5EF4-FFF2-40B4-BE49-F238E27FC236}">
              <a16:creationId xmlns:a16="http://schemas.microsoft.com/office/drawing/2014/main" id="{E2D795F3-48BA-4A67-94A7-E9F152EF7832}"/>
            </a:ext>
          </a:extLst>
        </xdr:cNvPr>
        <xdr:cNvSpPr/>
      </xdr:nvSpPr>
      <xdr:spPr>
        <a:xfrm>
          <a:off x="15430500" y="635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4445</xdr:rowOff>
    </xdr:from>
    <xdr:to>
      <xdr:col>76</xdr:col>
      <xdr:colOff>165100</xdr:colOff>
      <xdr:row>37</xdr:row>
      <xdr:rowOff>106045</xdr:rowOff>
    </xdr:to>
    <xdr:sp macro="" textlink="">
      <xdr:nvSpPr>
        <xdr:cNvPr id="521" name="フローチャート: 判断 520">
          <a:extLst>
            <a:ext uri="{FF2B5EF4-FFF2-40B4-BE49-F238E27FC236}">
              <a16:creationId xmlns:a16="http://schemas.microsoft.com/office/drawing/2014/main" id="{B9A3C618-DDD6-4F4B-89E6-7EEE4DFB1D26}"/>
            </a:ext>
          </a:extLst>
        </xdr:cNvPr>
        <xdr:cNvSpPr/>
      </xdr:nvSpPr>
      <xdr:spPr>
        <a:xfrm>
          <a:off x="14541500" y="634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160655</xdr:rowOff>
    </xdr:from>
    <xdr:to>
      <xdr:col>72</xdr:col>
      <xdr:colOff>38100</xdr:colOff>
      <xdr:row>37</xdr:row>
      <xdr:rowOff>90805</xdr:rowOff>
    </xdr:to>
    <xdr:sp macro="" textlink="">
      <xdr:nvSpPr>
        <xdr:cNvPr id="522" name="フローチャート: 判断 521">
          <a:extLst>
            <a:ext uri="{FF2B5EF4-FFF2-40B4-BE49-F238E27FC236}">
              <a16:creationId xmlns:a16="http://schemas.microsoft.com/office/drawing/2014/main" id="{8E288BC3-91B8-4595-9F1A-E5688430593E}"/>
            </a:ext>
          </a:extLst>
        </xdr:cNvPr>
        <xdr:cNvSpPr/>
      </xdr:nvSpPr>
      <xdr:spPr>
        <a:xfrm>
          <a:off x="13652500" y="633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6350</xdr:rowOff>
    </xdr:from>
    <xdr:to>
      <xdr:col>67</xdr:col>
      <xdr:colOff>101600</xdr:colOff>
      <xdr:row>37</xdr:row>
      <xdr:rowOff>107950</xdr:rowOff>
    </xdr:to>
    <xdr:sp macro="" textlink="">
      <xdr:nvSpPr>
        <xdr:cNvPr id="523" name="フローチャート: 判断 522">
          <a:extLst>
            <a:ext uri="{FF2B5EF4-FFF2-40B4-BE49-F238E27FC236}">
              <a16:creationId xmlns:a16="http://schemas.microsoft.com/office/drawing/2014/main" id="{D39924F5-0BCB-4DBA-976F-E148B86375CB}"/>
            </a:ext>
          </a:extLst>
        </xdr:cNvPr>
        <xdr:cNvSpPr/>
      </xdr:nvSpPr>
      <xdr:spPr>
        <a:xfrm>
          <a:off x="127635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4" name="テキスト ボックス 523">
          <a:extLst>
            <a:ext uri="{FF2B5EF4-FFF2-40B4-BE49-F238E27FC236}">
              <a16:creationId xmlns:a16="http://schemas.microsoft.com/office/drawing/2014/main" id="{C8FC91C3-0F10-4003-A926-352728B3A27B}"/>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5" name="テキスト ボックス 524">
          <a:extLst>
            <a:ext uri="{FF2B5EF4-FFF2-40B4-BE49-F238E27FC236}">
              <a16:creationId xmlns:a16="http://schemas.microsoft.com/office/drawing/2014/main" id="{B6C11C99-A3C6-4E7A-808D-32BBAFC7F609}"/>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6" name="テキスト ボックス 525">
          <a:extLst>
            <a:ext uri="{FF2B5EF4-FFF2-40B4-BE49-F238E27FC236}">
              <a16:creationId xmlns:a16="http://schemas.microsoft.com/office/drawing/2014/main" id="{FD4617D6-4B4F-49CF-9702-05C9D466314F}"/>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7" name="テキスト ボックス 526">
          <a:extLst>
            <a:ext uri="{FF2B5EF4-FFF2-40B4-BE49-F238E27FC236}">
              <a16:creationId xmlns:a16="http://schemas.microsoft.com/office/drawing/2014/main" id="{3A69A61D-28D2-4C46-8BB1-B55644C9E0DF}"/>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8" name="テキスト ボックス 527">
          <a:extLst>
            <a:ext uri="{FF2B5EF4-FFF2-40B4-BE49-F238E27FC236}">
              <a16:creationId xmlns:a16="http://schemas.microsoft.com/office/drawing/2014/main" id="{C77F1C8B-AD3C-4D63-B812-81ABA02E5E2F}"/>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130175</xdr:rowOff>
    </xdr:from>
    <xdr:to>
      <xdr:col>85</xdr:col>
      <xdr:colOff>177800</xdr:colOff>
      <xdr:row>37</xdr:row>
      <xdr:rowOff>60325</xdr:rowOff>
    </xdr:to>
    <xdr:sp macro="" textlink="">
      <xdr:nvSpPr>
        <xdr:cNvPr id="529" name="楕円 528">
          <a:extLst>
            <a:ext uri="{FF2B5EF4-FFF2-40B4-BE49-F238E27FC236}">
              <a16:creationId xmlns:a16="http://schemas.microsoft.com/office/drawing/2014/main" id="{B34CF927-4D31-408E-A96B-3A5D4BF96152}"/>
            </a:ext>
          </a:extLst>
        </xdr:cNvPr>
        <xdr:cNvSpPr/>
      </xdr:nvSpPr>
      <xdr:spPr>
        <a:xfrm>
          <a:off x="16268700" y="630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153052</xdr:rowOff>
    </xdr:from>
    <xdr:ext cx="405111" cy="259045"/>
    <xdr:sp macro="" textlink="">
      <xdr:nvSpPr>
        <xdr:cNvPr id="530" name="【認定こども園・幼稚園・保育所】&#10;有形固定資産減価償却率該当値テキスト">
          <a:extLst>
            <a:ext uri="{FF2B5EF4-FFF2-40B4-BE49-F238E27FC236}">
              <a16:creationId xmlns:a16="http://schemas.microsoft.com/office/drawing/2014/main" id="{FE30A133-64A8-433A-8024-FA60E5A7038D}"/>
            </a:ext>
          </a:extLst>
        </xdr:cNvPr>
        <xdr:cNvSpPr txBox="1"/>
      </xdr:nvSpPr>
      <xdr:spPr>
        <a:xfrm>
          <a:off x="16357600" y="615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80645</xdr:rowOff>
    </xdr:from>
    <xdr:to>
      <xdr:col>81</xdr:col>
      <xdr:colOff>101600</xdr:colOff>
      <xdr:row>37</xdr:row>
      <xdr:rowOff>10795</xdr:rowOff>
    </xdr:to>
    <xdr:sp macro="" textlink="">
      <xdr:nvSpPr>
        <xdr:cNvPr id="531" name="楕円 530">
          <a:extLst>
            <a:ext uri="{FF2B5EF4-FFF2-40B4-BE49-F238E27FC236}">
              <a16:creationId xmlns:a16="http://schemas.microsoft.com/office/drawing/2014/main" id="{31574B5C-6C0F-4ED1-8315-D87C75D7B4A6}"/>
            </a:ext>
          </a:extLst>
        </xdr:cNvPr>
        <xdr:cNvSpPr/>
      </xdr:nvSpPr>
      <xdr:spPr>
        <a:xfrm>
          <a:off x="15430500" y="625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131445</xdr:rowOff>
    </xdr:from>
    <xdr:to>
      <xdr:col>85</xdr:col>
      <xdr:colOff>127000</xdr:colOff>
      <xdr:row>37</xdr:row>
      <xdr:rowOff>9525</xdr:rowOff>
    </xdr:to>
    <xdr:cxnSp macro="">
      <xdr:nvCxnSpPr>
        <xdr:cNvPr id="532" name="直線コネクタ 531">
          <a:extLst>
            <a:ext uri="{FF2B5EF4-FFF2-40B4-BE49-F238E27FC236}">
              <a16:creationId xmlns:a16="http://schemas.microsoft.com/office/drawing/2014/main" id="{62A64BA9-E365-4FC1-AC31-721ED998900D}"/>
            </a:ext>
          </a:extLst>
        </xdr:cNvPr>
        <xdr:cNvCxnSpPr/>
      </xdr:nvCxnSpPr>
      <xdr:spPr>
        <a:xfrm>
          <a:off x="15481300" y="6303645"/>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33020</xdr:rowOff>
    </xdr:from>
    <xdr:to>
      <xdr:col>76</xdr:col>
      <xdr:colOff>165100</xdr:colOff>
      <xdr:row>36</xdr:row>
      <xdr:rowOff>134620</xdr:rowOff>
    </xdr:to>
    <xdr:sp macro="" textlink="">
      <xdr:nvSpPr>
        <xdr:cNvPr id="533" name="楕円 532">
          <a:extLst>
            <a:ext uri="{FF2B5EF4-FFF2-40B4-BE49-F238E27FC236}">
              <a16:creationId xmlns:a16="http://schemas.microsoft.com/office/drawing/2014/main" id="{088FCCE3-D31B-4453-8F9E-4174838FCDB8}"/>
            </a:ext>
          </a:extLst>
        </xdr:cNvPr>
        <xdr:cNvSpPr/>
      </xdr:nvSpPr>
      <xdr:spPr>
        <a:xfrm>
          <a:off x="14541500" y="620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83820</xdr:rowOff>
    </xdr:from>
    <xdr:to>
      <xdr:col>81</xdr:col>
      <xdr:colOff>50800</xdr:colOff>
      <xdr:row>36</xdr:row>
      <xdr:rowOff>131445</xdr:rowOff>
    </xdr:to>
    <xdr:cxnSp macro="">
      <xdr:nvCxnSpPr>
        <xdr:cNvPr id="534" name="直線コネクタ 533">
          <a:extLst>
            <a:ext uri="{FF2B5EF4-FFF2-40B4-BE49-F238E27FC236}">
              <a16:creationId xmlns:a16="http://schemas.microsoft.com/office/drawing/2014/main" id="{54C8AF65-50B5-4BAF-B64E-17C76236AA78}"/>
            </a:ext>
          </a:extLst>
        </xdr:cNvPr>
        <xdr:cNvCxnSpPr/>
      </xdr:nvCxnSpPr>
      <xdr:spPr>
        <a:xfrm>
          <a:off x="14592300" y="625602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154940</xdr:rowOff>
    </xdr:from>
    <xdr:to>
      <xdr:col>72</xdr:col>
      <xdr:colOff>38100</xdr:colOff>
      <xdr:row>36</xdr:row>
      <xdr:rowOff>85090</xdr:rowOff>
    </xdr:to>
    <xdr:sp macro="" textlink="">
      <xdr:nvSpPr>
        <xdr:cNvPr id="535" name="楕円 534">
          <a:extLst>
            <a:ext uri="{FF2B5EF4-FFF2-40B4-BE49-F238E27FC236}">
              <a16:creationId xmlns:a16="http://schemas.microsoft.com/office/drawing/2014/main" id="{540C707F-397C-40D0-87A9-2D360A14EB02}"/>
            </a:ext>
          </a:extLst>
        </xdr:cNvPr>
        <xdr:cNvSpPr/>
      </xdr:nvSpPr>
      <xdr:spPr>
        <a:xfrm>
          <a:off x="13652500" y="6155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34290</xdr:rowOff>
    </xdr:from>
    <xdr:to>
      <xdr:col>76</xdr:col>
      <xdr:colOff>114300</xdr:colOff>
      <xdr:row>36</xdr:row>
      <xdr:rowOff>83820</xdr:rowOff>
    </xdr:to>
    <xdr:cxnSp macro="">
      <xdr:nvCxnSpPr>
        <xdr:cNvPr id="536" name="直線コネクタ 535">
          <a:extLst>
            <a:ext uri="{FF2B5EF4-FFF2-40B4-BE49-F238E27FC236}">
              <a16:creationId xmlns:a16="http://schemas.microsoft.com/office/drawing/2014/main" id="{A10D9348-B1BD-48CA-B1FA-338FFCA1C5A4}"/>
            </a:ext>
          </a:extLst>
        </xdr:cNvPr>
        <xdr:cNvCxnSpPr/>
      </xdr:nvCxnSpPr>
      <xdr:spPr>
        <a:xfrm>
          <a:off x="13703300" y="620649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105410</xdr:rowOff>
    </xdr:from>
    <xdr:to>
      <xdr:col>67</xdr:col>
      <xdr:colOff>101600</xdr:colOff>
      <xdr:row>36</xdr:row>
      <xdr:rowOff>35560</xdr:rowOff>
    </xdr:to>
    <xdr:sp macro="" textlink="">
      <xdr:nvSpPr>
        <xdr:cNvPr id="537" name="楕円 536">
          <a:extLst>
            <a:ext uri="{FF2B5EF4-FFF2-40B4-BE49-F238E27FC236}">
              <a16:creationId xmlns:a16="http://schemas.microsoft.com/office/drawing/2014/main" id="{6E72BC36-B049-4F06-83E0-C8D90225E5D7}"/>
            </a:ext>
          </a:extLst>
        </xdr:cNvPr>
        <xdr:cNvSpPr/>
      </xdr:nvSpPr>
      <xdr:spPr>
        <a:xfrm>
          <a:off x="12763500" y="610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156210</xdr:rowOff>
    </xdr:from>
    <xdr:to>
      <xdr:col>71</xdr:col>
      <xdr:colOff>177800</xdr:colOff>
      <xdr:row>36</xdr:row>
      <xdr:rowOff>34290</xdr:rowOff>
    </xdr:to>
    <xdr:cxnSp macro="">
      <xdr:nvCxnSpPr>
        <xdr:cNvPr id="538" name="直線コネクタ 537">
          <a:extLst>
            <a:ext uri="{FF2B5EF4-FFF2-40B4-BE49-F238E27FC236}">
              <a16:creationId xmlns:a16="http://schemas.microsoft.com/office/drawing/2014/main" id="{8C1FB44A-5E4E-4402-9E32-452AE347F645}"/>
            </a:ext>
          </a:extLst>
        </xdr:cNvPr>
        <xdr:cNvCxnSpPr/>
      </xdr:nvCxnSpPr>
      <xdr:spPr>
        <a:xfrm>
          <a:off x="12814300" y="615696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100982</xdr:rowOff>
    </xdr:from>
    <xdr:ext cx="405111" cy="259045"/>
    <xdr:sp macro="" textlink="">
      <xdr:nvSpPr>
        <xdr:cNvPr id="539" name="n_1aveValue【認定こども園・幼稚園・保育所】&#10;有形固定資産減価償却率">
          <a:extLst>
            <a:ext uri="{FF2B5EF4-FFF2-40B4-BE49-F238E27FC236}">
              <a16:creationId xmlns:a16="http://schemas.microsoft.com/office/drawing/2014/main" id="{65F6BB55-A3F0-409C-ABA8-146E1369B304}"/>
            </a:ext>
          </a:extLst>
        </xdr:cNvPr>
        <xdr:cNvSpPr txBox="1"/>
      </xdr:nvSpPr>
      <xdr:spPr>
        <a:xfrm>
          <a:off x="15266044" y="6444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97172</xdr:rowOff>
    </xdr:from>
    <xdr:ext cx="405111" cy="259045"/>
    <xdr:sp macro="" textlink="">
      <xdr:nvSpPr>
        <xdr:cNvPr id="540" name="n_2aveValue【認定こども園・幼稚園・保育所】&#10;有形固定資産減価償却率">
          <a:extLst>
            <a:ext uri="{FF2B5EF4-FFF2-40B4-BE49-F238E27FC236}">
              <a16:creationId xmlns:a16="http://schemas.microsoft.com/office/drawing/2014/main" id="{E28211A2-0F13-411F-B334-4D7306B80218}"/>
            </a:ext>
          </a:extLst>
        </xdr:cNvPr>
        <xdr:cNvSpPr txBox="1"/>
      </xdr:nvSpPr>
      <xdr:spPr>
        <a:xfrm>
          <a:off x="14389744" y="644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81932</xdr:rowOff>
    </xdr:from>
    <xdr:ext cx="405111" cy="259045"/>
    <xdr:sp macro="" textlink="">
      <xdr:nvSpPr>
        <xdr:cNvPr id="541" name="n_3aveValue【認定こども園・幼稚園・保育所】&#10;有形固定資産減価償却率">
          <a:extLst>
            <a:ext uri="{FF2B5EF4-FFF2-40B4-BE49-F238E27FC236}">
              <a16:creationId xmlns:a16="http://schemas.microsoft.com/office/drawing/2014/main" id="{872BDB14-5F44-4459-B1F1-2616F78265D7}"/>
            </a:ext>
          </a:extLst>
        </xdr:cNvPr>
        <xdr:cNvSpPr txBox="1"/>
      </xdr:nvSpPr>
      <xdr:spPr>
        <a:xfrm>
          <a:off x="13500744" y="6425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99077</xdr:rowOff>
    </xdr:from>
    <xdr:ext cx="405111" cy="259045"/>
    <xdr:sp macro="" textlink="">
      <xdr:nvSpPr>
        <xdr:cNvPr id="542" name="n_4aveValue【認定こども園・幼稚園・保育所】&#10;有形固定資産減価償却率">
          <a:extLst>
            <a:ext uri="{FF2B5EF4-FFF2-40B4-BE49-F238E27FC236}">
              <a16:creationId xmlns:a16="http://schemas.microsoft.com/office/drawing/2014/main" id="{B6518406-D12F-4530-9E90-18C6590C5385}"/>
            </a:ext>
          </a:extLst>
        </xdr:cNvPr>
        <xdr:cNvSpPr txBox="1"/>
      </xdr:nvSpPr>
      <xdr:spPr>
        <a:xfrm>
          <a:off x="12611744" y="644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27322</xdr:rowOff>
    </xdr:from>
    <xdr:ext cx="405111" cy="259045"/>
    <xdr:sp macro="" textlink="">
      <xdr:nvSpPr>
        <xdr:cNvPr id="543" name="n_1mainValue【認定こども園・幼稚園・保育所】&#10;有形固定資産減価償却率">
          <a:extLst>
            <a:ext uri="{FF2B5EF4-FFF2-40B4-BE49-F238E27FC236}">
              <a16:creationId xmlns:a16="http://schemas.microsoft.com/office/drawing/2014/main" id="{93676A16-9F76-47C4-BCEB-E90FD24CA3A4}"/>
            </a:ext>
          </a:extLst>
        </xdr:cNvPr>
        <xdr:cNvSpPr txBox="1"/>
      </xdr:nvSpPr>
      <xdr:spPr>
        <a:xfrm>
          <a:off x="15266044" y="6028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151147</xdr:rowOff>
    </xdr:from>
    <xdr:ext cx="405111" cy="259045"/>
    <xdr:sp macro="" textlink="">
      <xdr:nvSpPr>
        <xdr:cNvPr id="544" name="n_2mainValue【認定こども園・幼稚園・保育所】&#10;有形固定資産減価償却率">
          <a:extLst>
            <a:ext uri="{FF2B5EF4-FFF2-40B4-BE49-F238E27FC236}">
              <a16:creationId xmlns:a16="http://schemas.microsoft.com/office/drawing/2014/main" id="{E3BC614D-9080-46E1-94F7-3B1BAB22A8A6}"/>
            </a:ext>
          </a:extLst>
        </xdr:cNvPr>
        <xdr:cNvSpPr txBox="1"/>
      </xdr:nvSpPr>
      <xdr:spPr>
        <a:xfrm>
          <a:off x="14389744" y="598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101617</xdr:rowOff>
    </xdr:from>
    <xdr:ext cx="405111" cy="259045"/>
    <xdr:sp macro="" textlink="">
      <xdr:nvSpPr>
        <xdr:cNvPr id="545" name="n_3mainValue【認定こども園・幼稚園・保育所】&#10;有形固定資産減価償却率">
          <a:extLst>
            <a:ext uri="{FF2B5EF4-FFF2-40B4-BE49-F238E27FC236}">
              <a16:creationId xmlns:a16="http://schemas.microsoft.com/office/drawing/2014/main" id="{B71E5581-CA46-4A7F-85DE-B94113F1D977}"/>
            </a:ext>
          </a:extLst>
        </xdr:cNvPr>
        <xdr:cNvSpPr txBox="1"/>
      </xdr:nvSpPr>
      <xdr:spPr>
        <a:xfrm>
          <a:off x="13500744" y="593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52087</xdr:rowOff>
    </xdr:from>
    <xdr:ext cx="405111" cy="259045"/>
    <xdr:sp macro="" textlink="">
      <xdr:nvSpPr>
        <xdr:cNvPr id="546" name="n_4mainValue【認定こども園・幼稚園・保育所】&#10;有形固定資産減価償却率">
          <a:extLst>
            <a:ext uri="{FF2B5EF4-FFF2-40B4-BE49-F238E27FC236}">
              <a16:creationId xmlns:a16="http://schemas.microsoft.com/office/drawing/2014/main" id="{7E40B404-C3F2-480F-A0B4-FBADBDE40BF1}"/>
            </a:ext>
          </a:extLst>
        </xdr:cNvPr>
        <xdr:cNvSpPr txBox="1"/>
      </xdr:nvSpPr>
      <xdr:spPr>
        <a:xfrm>
          <a:off x="12611744" y="5881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7" name="正方形/長方形 546">
          <a:extLst>
            <a:ext uri="{FF2B5EF4-FFF2-40B4-BE49-F238E27FC236}">
              <a16:creationId xmlns:a16="http://schemas.microsoft.com/office/drawing/2014/main" id="{BE289836-A655-4869-8D8D-04654D7765EB}"/>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8" name="正方形/長方形 547">
          <a:extLst>
            <a:ext uri="{FF2B5EF4-FFF2-40B4-BE49-F238E27FC236}">
              <a16:creationId xmlns:a16="http://schemas.microsoft.com/office/drawing/2014/main" id="{571D5D8D-0247-411D-B96F-F3CC43170E37}"/>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9" name="正方形/長方形 548">
          <a:extLst>
            <a:ext uri="{FF2B5EF4-FFF2-40B4-BE49-F238E27FC236}">
              <a16:creationId xmlns:a16="http://schemas.microsoft.com/office/drawing/2014/main" id="{813642F9-8920-4995-AA4E-94166F8DE597}"/>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0" name="正方形/長方形 549">
          <a:extLst>
            <a:ext uri="{FF2B5EF4-FFF2-40B4-BE49-F238E27FC236}">
              <a16:creationId xmlns:a16="http://schemas.microsoft.com/office/drawing/2014/main" id="{F6BA2201-EE77-4CD7-B5B4-376E5A05512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1" name="正方形/長方形 550">
          <a:extLst>
            <a:ext uri="{FF2B5EF4-FFF2-40B4-BE49-F238E27FC236}">
              <a16:creationId xmlns:a16="http://schemas.microsoft.com/office/drawing/2014/main" id="{CFA0CDA3-8BC0-4B40-AEFC-FCD4D91080CB}"/>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2" name="正方形/長方形 551">
          <a:extLst>
            <a:ext uri="{FF2B5EF4-FFF2-40B4-BE49-F238E27FC236}">
              <a16:creationId xmlns:a16="http://schemas.microsoft.com/office/drawing/2014/main" id="{2221E0C4-D1C9-46A4-81B2-930475699495}"/>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3" name="正方形/長方形 552">
          <a:extLst>
            <a:ext uri="{FF2B5EF4-FFF2-40B4-BE49-F238E27FC236}">
              <a16:creationId xmlns:a16="http://schemas.microsoft.com/office/drawing/2014/main" id="{B5559C53-1AE3-4F3C-B885-B4791CA1A3FF}"/>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4" name="正方形/長方形 553">
          <a:extLst>
            <a:ext uri="{FF2B5EF4-FFF2-40B4-BE49-F238E27FC236}">
              <a16:creationId xmlns:a16="http://schemas.microsoft.com/office/drawing/2014/main" id="{FB564203-3D60-45D9-824B-71778EC8DC1B}"/>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5" name="テキスト ボックス 554">
          <a:extLst>
            <a:ext uri="{FF2B5EF4-FFF2-40B4-BE49-F238E27FC236}">
              <a16:creationId xmlns:a16="http://schemas.microsoft.com/office/drawing/2014/main" id="{4CDB8692-5A69-4985-A344-0C459A50EC9C}"/>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6" name="直線コネクタ 555">
          <a:extLst>
            <a:ext uri="{FF2B5EF4-FFF2-40B4-BE49-F238E27FC236}">
              <a16:creationId xmlns:a16="http://schemas.microsoft.com/office/drawing/2014/main" id="{17F96212-AF55-4C3B-ADC0-365DC8F55639}"/>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57" name="直線コネクタ 556">
          <a:extLst>
            <a:ext uri="{FF2B5EF4-FFF2-40B4-BE49-F238E27FC236}">
              <a16:creationId xmlns:a16="http://schemas.microsoft.com/office/drawing/2014/main" id="{052C8C69-9BDE-4EE6-8EF8-0EABC2366384}"/>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558" name="テキスト ボックス 557">
          <a:extLst>
            <a:ext uri="{FF2B5EF4-FFF2-40B4-BE49-F238E27FC236}">
              <a16:creationId xmlns:a16="http://schemas.microsoft.com/office/drawing/2014/main" id="{8E257910-D882-4CCB-B181-B708E8AE7125}"/>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59" name="直線コネクタ 558">
          <a:extLst>
            <a:ext uri="{FF2B5EF4-FFF2-40B4-BE49-F238E27FC236}">
              <a16:creationId xmlns:a16="http://schemas.microsoft.com/office/drawing/2014/main" id="{EDA286D8-1E01-44F5-BFAF-F2F514FDB45C}"/>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560" name="テキスト ボックス 559">
          <a:extLst>
            <a:ext uri="{FF2B5EF4-FFF2-40B4-BE49-F238E27FC236}">
              <a16:creationId xmlns:a16="http://schemas.microsoft.com/office/drawing/2014/main" id="{2931E515-0A70-4065-AE56-43963BA22CB3}"/>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1" name="直線コネクタ 560">
          <a:extLst>
            <a:ext uri="{FF2B5EF4-FFF2-40B4-BE49-F238E27FC236}">
              <a16:creationId xmlns:a16="http://schemas.microsoft.com/office/drawing/2014/main" id="{7E7346C1-91A4-4FA3-8348-EF76311451A9}"/>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562" name="テキスト ボックス 561">
          <a:extLst>
            <a:ext uri="{FF2B5EF4-FFF2-40B4-BE49-F238E27FC236}">
              <a16:creationId xmlns:a16="http://schemas.microsoft.com/office/drawing/2014/main" id="{3221A0A4-7B3E-4193-A1AD-3CCC2C7CD0A2}"/>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3" name="直線コネクタ 562">
          <a:extLst>
            <a:ext uri="{FF2B5EF4-FFF2-40B4-BE49-F238E27FC236}">
              <a16:creationId xmlns:a16="http://schemas.microsoft.com/office/drawing/2014/main" id="{293CB03E-9C72-492B-BB37-8D118CC5AC6D}"/>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564" name="テキスト ボックス 563">
          <a:extLst>
            <a:ext uri="{FF2B5EF4-FFF2-40B4-BE49-F238E27FC236}">
              <a16:creationId xmlns:a16="http://schemas.microsoft.com/office/drawing/2014/main" id="{755226CD-78C1-4942-9121-4138B2556CD1}"/>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5" name="直線コネクタ 564">
          <a:extLst>
            <a:ext uri="{FF2B5EF4-FFF2-40B4-BE49-F238E27FC236}">
              <a16:creationId xmlns:a16="http://schemas.microsoft.com/office/drawing/2014/main" id="{CE665D6C-A0B5-4B28-B70F-3EDB97D72578}"/>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566" name="テキスト ボックス 565">
          <a:extLst>
            <a:ext uri="{FF2B5EF4-FFF2-40B4-BE49-F238E27FC236}">
              <a16:creationId xmlns:a16="http://schemas.microsoft.com/office/drawing/2014/main" id="{33EB32EB-4E33-4D4D-B7E2-C5A87ECCA54D}"/>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7" name="直線コネクタ 566">
          <a:extLst>
            <a:ext uri="{FF2B5EF4-FFF2-40B4-BE49-F238E27FC236}">
              <a16:creationId xmlns:a16="http://schemas.microsoft.com/office/drawing/2014/main" id="{8853E0B1-F3E2-4FF5-B6C2-3A09859EED45}"/>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68" name="テキスト ボックス 567">
          <a:extLst>
            <a:ext uri="{FF2B5EF4-FFF2-40B4-BE49-F238E27FC236}">
              <a16:creationId xmlns:a16="http://schemas.microsoft.com/office/drawing/2014/main" id="{6E3A9CE3-7F6C-43C8-BABA-DF083E01108D}"/>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9" name="【認定こども園・幼稚園・保育所】&#10;一人当たり面積グラフ枠">
          <a:extLst>
            <a:ext uri="{FF2B5EF4-FFF2-40B4-BE49-F238E27FC236}">
              <a16:creationId xmlns:a16="http://schemas.microsoft.com/office/drawing/2014/main" id="{141A104C-2741-44CC-AB97-E4CE469F0E36}"/>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121920</xdr:rowOff>
    </xdr:from>
    <xdr:to>
      <xdr:col>116</xdr:col>
      <xdr:colOff>62864</xdr:colOff>
      <xdr:row>42</xdr:row>
      <xdr:rowOff>0</xdr:rowOff>
    </xdr:to>
    <xdr:cxnSp macro="">
      <xdr:nvCxnSpPr>
        <xdr:cNvPr id="570" name="直線コネクタ 569">
          <a:extLst>
            <a:ext uri="{FF2B5EF4-FFF2-40B4-BE49-F238E27FC236}">
              <a16:creationId xmlns:a16="http://schemas.microsoft.com/office/drawing/2014/main" id="{83A836B6-12FA-4E58-890C-749E1B5AC2C1}"/>
            </a:ext>
          </a:extLst>
        </xdr:cNvPr>
        <xdr:cNvCxnSpPr/>
      </xdr:nvCxnSpPr>
      <xdr:spPr>
        <a:xfrm flipV="1">
          <a:off x="22160864" y="5951220"/>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3827</xdr:rowOff>
    </xdr:from>
    <xdr:ext cx="469744" cy="259045"/>
    <xdr:sp macro="" textlink="">
      <xdr:nvSpPr>
        <xdr:cNvPr id="571" name="【認定こども園・幼稚園・保育所】&#10;一人当たり面積最小値テキスト">
          <a:extLst>
            <a:ext uri="{FF2B5EF4-FFF2-40B4-BE49-F238E27FC236}">
              <a16:creationId xmlns:a16="http://schemas.microsoft.com/office/drawing/2014/main" id="{F5C12261-366D-4BE2-9A0B-8B5A234B7D2B}"/>
            </a:ext>
          </a:extLst>
        </xdr:cNvPr>
        <xdr:cNvSpPr txBox="1"/>
      </xdr:nvSpPr>
      <xdr:spPr>
        <a:xfrm>
          <a:off x="22199600" y="720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0</xdr:rowOff>
    </xdr:from>
    <xdr:to>
      <xdr:col>116</xdr:col>
      <xdr:colOff>152400</xdr:colOff>
      <xdr:row>42</xdr:row>
      <xdr:rowOff>0</xdr:rowOff>
    </xdr:to>
    <xdr:cxnSp macro="">
      <xdr:nvCxnSpPr>
        <xdr:cNvPr id="572" name="直線コネクタ 571">
          <a:extLst>
            <a:ext uri="{FF2B5EF4-FFF2-40B4-BE49-F238E27FC236}">
              <a16:creationId xmlns:a16="http://schemas.microsoft.com/office/drawing/2014/main" id="{AD545B3C-B535-4239-908D-BC412ABCE8CB}"/>
            </a:ext>
          </a:extLst>
        </xdr:cNvPr>
        <xdr:cNvCxnSpPr/>
      </xdr:nvCxnSpPr>
      <xdr:spPr>
        <a:xfrm>
          <a:off x="22072600" y="720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68597</xdr:rowOff>
    </xdr:from>
    <xdr:ext cx="469744" cy="259045"/>
    <xdr:sp macro="" textlink="">
      <xdr:nvSpPr>
        <xdr:cNvPr id="573" name="【認定こども園・幼稚園・保育所】&#10;一人当たり面積最大値テキスト">
          <a:extLst>
            <a:ext uri="{FF2B5EF4-FFF2-40B4-BE49-F238E27FC236}">
              <a16:creationId xmlns:a16="http://schemas.microsoft.com/office/drawing/2014/main" id="{FCF7EFAE-6B35-41D6-8864-21BE15374DDD}"/>
            </a:ext>
          </a:extLst>
        </xdr:cNvPr>
        <xdr:cNvSpPr txBox="1"/>
      </xdr:nvSpPr>
      <xdr:spPr>
        <a:xfrm>
          <a:off x="22199600" y="572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121920</xdr:rowOff>
    </xdr:from>
    <xdr:to>
      <xdr:col>116</xdr:col>
      <xdr:colOff>152400</xdr:colOff>
      <xdr:row>34</xdr:row>
      <xdr:rowOff>121920</xdr:rowOff>
    </xdr:to>
    <xdr:cxnSp macro="">
      <xdr:nvCxnSpPr>
        <xdr:cNvPr id="574" name="直線コネクタ 573">
          <a:extLst>
            <a:ext uri="{FF2B5EF4-FFF2-40B4-BE49-F238E27FC236}">
              <a16:creationId xmlns:a16="http://schemas.microsoft.com/office/drawing/2014/main" id="{D07C2AB4-B077-4A5D-974A-702B0CB70A37}"/>
            </a:ext>
          </a:extLst>
        </xdr:cNvPr>
        <xdr:cNvCxnSpPr/>
      </xdr:nvCxnSpPr>
      <xdr:spPr>
        <a:xfrm>
          <a:off x="22072600" y="595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74947</xdr:rowOff>
    </xdr:from>
    <xdr:ext cx="469744" cy="259045"/>
    <xdr:sp macro="" textlink="">
      <xdr:nvSpPr>
        <xdr:cNvPr id="575" name="【認定こども園・幼稚園・保育所】&#10;一人当たり面積平均値テキスト">
          <a:extLst>
            <a:ext uri="{FF2B5EF4-FFF2-40B4-BE49-F238E27FC236}">
              <a16:creationId xmlns:a16="http://schemas.microsoft.com/office/drawing/2014/main" id="{47A39DBD-D9E0-473D-996B-1D9264A1AAB9}"/>
            </a:ext>
          </a:extLst>
        </xdr:cNvPr>
        <xdr:cNvSpPr txBox="1"/>
      </xdr:nvSpPr>
      <xdr:spPr>
        <a:xfrm>
          <a:off x="22199600" y="65900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52070</xdr:rowOff>
    </xdr:from>
    <xdr:to>
      <xdr:col>116</xdr:col>
      <xdr:colOff>114300</xdr:colOff>
      <xdr:row>39</xdr:row>
      <xdr:rowOff>153670</xdr:rowOff>
    </xdr:to>
    <xdr:sp macro="" textlink="">
      <xdr:nvSpPr>
        <xdr:cNvPr id="576" name="フローチャート: 判断 575">
          <a:extLst>
            <a:ext uri="{FF2B5EF4-FFF2-40B4-BE49-F238E27FC236}">
              <a16:creationId xmlns:a16="http://schemas.microsoft.com/office/drawing/2014/main" id="{56C3E829-F746-4F91-8611-D37720E40EBE}"/>
            </a:ext>
          </a:extLst>
        </xdr:cNvPr>
        <xdr:cNvSpPr/>
      </xdr:nvSpPr>
      <xdr:spPr>
        <a:xfrm>
          <a:off x="22110700" y="673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44450</xdr:rowOff>
    </xdr:from>
    <xdr:to>
      <xdr:col>112</xdr:col>
      <xdr:colOff>38100</xdr:colOff>
      <xdr:row>39</xdr:row>
      <xdr:rowOff>146050</xdr:rowOff>
    </xdr:to>
    <xdr:sp macro="" textlink="">
      <xdr:nvSpPr>
        <xdr:cNvPr id="577" name="フローチャート: 判断 576">
          <a:extLst>
            <a:ext uri="{FF2B5EF4-FFF2-40B4-BE49-F238E27FC236}">
              <a16:creationId xmlns:a16="http://schemas.microsoft.com/office/drawing/2014/main" id="{9FACB608-CCFD-4011-A2C3-AC59B76CA0D1}"/>
            </a:ext>
          </a:extLst>
        </xdr:cNvPr>
        <xdr:cNvSpPr/>
      </xdr:nvSpPr>
      <xdr:spPr>
        <a:xfrm>
          <a:off x="21272500" y="67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36830</xdr:rowOff>
    </xdr:from>
    <xdr:to>
      <xdr:col>107</xdr:col>
      <xdr:colOff>101600</xdr:colOff>
      <xdr:row>39</xdr:row>
      <xdr:rowOff>138430</xdr:rowOff>
    </xdr:to>
    <xdr:sp macro="" textlink="">
      <xdr:nvSpPr>
        <xdr:cNvPr id="578" name="フローチャート: 判断 577">
          <a:extLst>
            <a:ext uri="{FF2B5EF4-FFF2-40B4-BE49-F238E27FC236}">
              <a16:creationId xmlns:a16="http://schemas.microsoft.com/office/drawing/2014/main" id="{50F6F136-718D-49AE-B546-F421E88C016C}"/>
            </a:ext>
          </a:extLst>
        </xdr:cNvPr>
        <xdr:cNvSpPr/>
      </xdr:nvSpPr>
      <xdr:spPr>
        <a:xfrm>
          <a:off x="20383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21590</xdr:rowOff>
    </xdr:from>
    <xdr:to>
      <xdr:col>102</xdr:col>
      <xdr:colOff>165100</xdr:colOff>
      <xdr:row>39</xdr:row>
      <xdr:rowOff>123190</xdr:rowOff>
    </xdr:to>
    <xdr:sp macro="" textlink="">
      <xdr:nvSpPr>
        <xdr:cNvPr id="579" name="フローチャート: 判断 578">
          <a:extLst>
            <a:ext uri="{FF2B5EF4-FFF2-40B4-BE49-F238E27FC236}">
              <a16:creationId xmlns:a16="http://schemas.microsoft.com/office/drawing/2014/main" id="{15A55C4F-EEE7-442E-AB3D-06504EB8CCCD}"/>
            </a:ext>
          </a:extLst>
        </xdr:cNvPr>
        <xdr:cNvSpPr/>
      </xdr:nvSpPr>
      <xdr:spPr>
        <a:xfrm>
          <a:off x="194945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13970</xdr:rowOff>
    </xdr:from>
    <xdr:to>
      <xdr:col>98</xdr:col>
      <xdr:colOff>38100</xdr:colOff>
      <xdr:row>39</xdr:row>
      <xdr:rowOff>115570</xdr:rowOff>
    </xdr:to>
    <xdr:sp macro="" textlink="">
      <xdr:nvSpPr>
        <xdr:cNvPr id="580" name="フローチャート: 判断 579">
          <a:extLst>
            <a:ext uri="{FF2B5EF4-FFF2-40B4-BE49-F238E27FC236}">
              <a16:creationId xmlns:a16="http://schemas.microsoft.com/office/drawing/2014/main" id="{5A9FE188-A2E0-49F3-A7DE-771AD224F6DE}"/>
            </a:ext>
          </a:extLst>
        </xdr:cNvPr>
        <xdr:cNvSpPr/>
      </xdr:nvSpPr>
      <xdr:spPr>
        <a:xfrm>
          <a:off x="18605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1" name="テキスト ボックス 580">
          <a:extLst>
            <a:ext uri="{FF2B5EF4-FFF2-40B4-BE49-F238E27FC236}">
              <a16:creationId xmlns:a16="http://schemas.microsoft.com/office/drawing/2014/main" id="{050B035E-5C5E-49B4-89EA-DADEF865A6CE}"/>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2" name="テキスト ボックス 581">
          <a:extLst>
            <a:ext uri="{FF2B5EF4-FFF2-40B4-BE49-F238E27FC236}">
              <a16:creationId xmlns:a16="http://schemas.microsoft.com/office/drawing/2014/main" id="{15987758-E82B-40CE-A841-13ACDA14CE83}"/>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3" name="テキスト ボックス 582">
          <a:extLst>
            <a:ext uri="{FF2B5EF4-FFF2-40B4-BE49-F238E27FC236}">
              <a16:creationId xmlns:a16="http://schemas.microsoft.com/office/drawing/2014/main" id="{9732C3FE-6DED-4441-824B-00195E7F06EA}"/>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4" name="テキスト ボックス 583">
          <a:extLst>
            <a:ext uri="{FF2B5EF4-FFF2-40B4-BE49-F238E27FC236}">
              <a16:creationId xmlns:a16="http://schemas.microsoft.com/office/drawing/2014/main" id="{4876C2C3-3862-4A42-9DBB-4E089C8FD1FA}"/>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5" name="テキスト ボックス 584">
          <a:extLst>
            <a:ext uri="{FF2B5EF4-FFF2-40B4-BE49-F238E27FC236}">
              <a16:creationId xmlns:a16="http://schemas.microsoft.com/office/drawing/2014/main" id="{71861FC8-84D5-4EE4-BF7F-D37726DF187B}"/>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71120</xdr:rowOff>
    </xdr:from>
    <xdr:to>
      <xdr:col>116</xdr:col>
      <xdr:colOff>114300</xdr:colOff>
      <xdr:row>41</xdr:row>
      <xdr:rowOff>1270</xdr:rowOff>
    </xdr:to>
    <xdr:sp macro="" textlink="">
      <xdr:nvSpPr>
        <xdr:cNvPr id="586" name="楕円 585">
          <a:extLst>
            <a:ext uri="{FF2B5EF4-FFF2-40B4-BE49-F238E27FC236}">
              <a16:creationId xmlns:a16="http://schemas.microsoft.com/office/drawing/2014/main" id="{451965DE-5C25-4547-ADE6-9CFEC49996D2}"/>
            </a:ext>
          </a:extLst>
        </xdr:cNvPr>
        <xdr:cNvSpPr/>
      </xdr:nvSpPr>
      <xdr:spPr>
        <a:xfrm>
          <a:off x="22110700" y="692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49547</xdr:rowOff>
    </xdr:from>
    <xdr:ext cx="469744" cy="259045"/>
    <xdr:sp macro="" textlink="">
      <xdr:nvSpPr>
        <xdr:cNvPr id="587" name="【認定こども園・幼稚園・保育所】&#10;一人当たり面積該当値テキスト">
          <a:extLst>
            <a:ext uri="{FF2B5EF4-FFF2-40B4-BE49-F238E27FC236}">
              <a16:creationId xmlns:a16="http://schemas.microsoft.com/office/drawing/2014/main" id="{A051397E-385D-4A94-9888-C9382D25A1D6}"/>
            </a:ext>
          </a:extLst>
        </xdr:cNvPr>
        <xdr:cNvSpPr txBox="1"/>
      </xdr:nvSpPr>
      <xdr:spPr>
        <a:xfrm>
          <a:off x="22199600" y="690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71120</xdr:rowOff>
    </xdr:from>
    <xdr:to>
      <xdr:col>112</xdr:col>
      <xdr:colOff>38100</xdr:colOff>
      <xdr:row>41</xdr:row>
      <xdr:rowOff>1270</xdr:rowOff>
    </xdr:to>
    <xdr:sp macro="" textlink="">
      <xdr:nvSpPr>
        <xdr:cNvPr id="588" name="楕円 587">
          <a:extLst>
            <a:ext uri="{FF2B5EF4-FFF2-40B4-BE49-F238E27FC236}">
              <a16:creationId xmlns:a16="http://schemas.microsoft.com/office/drawing/2014/main" id="{EA61265E-8A70-4DA9-BB3A-4BA67953ADCE}"/>
            </a:ext>
          </a:extLst>
        </xdr:cNvPr>
        <xdr:cNvSpPr/>
      </xdr:nvSpPr>
      <xdr:spPr>
        <a:xfrm>
          <a:off x="21272500" y="692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121920</xdr:rowOff>
    </xdr:from>
    <xdr:to>
      <xdr:col>116</xdr:col>
      <xdr:colOff>63500</xdr:colOff>
      <xdr:row>40</xdr:row>
      <xdr:rowOff>121920</xdr:rowOff>
    </xdr:to>
    <xdr:cxnSp macro="">
      <xdr:nvCxnSpPr>
        <xdr:cNvPr id="589" name="直線コネクタ 588">
          <a:extLst>
            <a:ext uri="{FF2B5EF4-FFF2-40B4-BE49-F238E27FC236}">
              <a16:creationId xmlns:a16="http://schemas.microsoft.com/office/drawing/2014/main" id="{366E4EC7-E8D3-4EB2-89B9-6D7BFF35F199}"/>
            </a:ext>
          </a:extLst>
        </xdr:cNvPr>
        <xdr:cNvCxnSpPr/>
      </xdr:nvCxnSpPr>
      <xdr:spPr>
        <a:xfrm>
          <a:off x="21323300" y="69799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71120</xdr:rowOff>
    </xdr:from>
    <xdr:to>
      <xdr:col>107</xdr:col>
      <xdr:colOff>101600</xdr:colOff>
      <xdr:row>41</xdr:row>
      <xdr:rowOff>1270</xdr:rowOff>
    </xdr:to>
    <xdr:sp macro="" textlink="">
      <xdr:nvSpPr>
        <xdr:cNvPr id="590" name="楕円 589">
          <a:extLst>
            <a:ext uri="{FF2B5EF4-FFF2-40B4-BE49-F238E27FC236}">
              <a16:creationId xmlns:a16="http://schemas.microsoft.com/office/drawing/2014/main" id="{A472674C-8A77-48B8-BEA3-1B89F04C0CB9}"/>
            </a:ext>
          </a:extLst>
        </xdr:cNvPr>
        <xdr:cNvSpPr/>
      </xdr:nvSpPr>
      <xdr:spPr>
        <a:xfrm>
          <a:off x="20383500" y="692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121920</xdr:rowOff>
    </xdr:from>
    <xdr:to>
      <xdr:col>111</xdr:col>
      <xdr:colOff>177800</xdr:colOff>
      <xdr:row>40</xdr:row>
      <xdr:rowOff>121920</xdr:rowOff>
    </xdr:to>
    <xdr:cxnSp macro="">
      <xdr:nvCxnSpPr>
        <xdr:cNvPr id="591" name="直線コネクタ 590">
          <a:extLst>
            <a:ext uri="{FF2B5EF4-FFF2-40B4-BE49-F238E27FC236}">
              <a16:creationId xmlns:a16="http://schemas.microsoft.com/office/drawing/2014/main" id="{0796E93F-9D86-4D3A-B947-7D2ABC8B7C21}"/>
            </a:ext>
          </a:extLst>
        </xdr:cNvPr>
        <xdr:cNvCxnSpPr/>
      </xdr:nvCxnSpPr>
      <xdr:spPr>
        <a:xfrm>
          <a:off x="20434300" y="69799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78740</xdr:rowOff>
    </xdr:from>
    <xdr:to>
      <xdr:col>102</xdr:col>
      <xdr:colOff>165100</xdr:colOff>
      <xdr:row>41</xdr:row>
      <xdr:rowOff>8890</xdr:rowOff>
    </xdr:to>
    <xdr:sp macro="" textlink="">
      <xdr:nvSpPr>
        <xdr:cNvPr id="592" name="楕円 591">
          <a:extLst>
            <a:ext uri="{FF2B5EF4-FFF2-40B4-BE49-F238E27FC236}">
              <a16:creationId xmlns:a16="http://schemas.microsoft.com/office/drawing/2014/main" id="{0CFCBDAF-41E1-4B6F-8430-7EC0A781CFA1}"/>
            </a:ext>
          </a:extLst>
        </xdr:cNvPr>
        <xdr:cNvSpPr/>
      </xdr:nvSpPr>
      <xdr:spPr>
        <a:xfrm>
          <a:off x="19494500" y="693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121920</xdr:rowOff>
    </xdr:from>
    <xdr:to>
      <xdr:col>107</xdr:col>
      <xdr:colOff>50800</xdr:colOff>
      <xdr:row>40</xdr:row>
      <xdr:rowOff>129540</xdr:rowOff>
    </xdr:to>
    <xdr:cxnSp macro="">
      <xdr:nvCxnSpPr>
        <xdr:cNvPr id="593" name="直線コネクタ 592">
          <a:extLst>
            <a:ext uri="{FF2B5EF4-FFF2-40B4-BE49-F238E27FC236}">
              <a16:creationId xmlns:a16="http://schemas.microsoft.com/office/drawing/2014/main" id="{BD2323C5-3B16-42AF-AE3D-215B2C70E5D5}"/>
            </a:ext>
          </a:extLst>
        </xdr:cNvPr>
        <xdr:cNvCxnSpPr/>
      </xdr:nvCxnSpPr>
      <xdr:spPr>
        <a:xfrm flipV="1">
          <a:off x="19545300" y="69799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78740</xdr:rowOff>
    </xdr:from>
    <xdr:to>
      <xdr:col>98</xdr:col>
      <xdr:colOff>38100</xdr:colOff>
      <xdr:row>41</xdr:row>
      <xdr:rowOff>8890</xdr:rowOff>
    </xdr:to>
    <xdr:sp macro="" textlink="">
      <xdr:nvSpPr>
        <xdr:cNvPr id="594" name="楕円 593">
          <a:extLst>
            <a:ext uri="{FF2B5EF4-FFF2-40B4-BE49-F238E27FC236}">
              <a16:creationId xmlns:a16="http://schemas.microsoft.com/office/drawing/2014/main" id="{130CB4BB-E135-40DF-90CE-46550E361D52}"/>
            </a:ext>
          </a:extLst>
        </xdr:cNvPr>
        <xdr:cNvSpPr/>
      </xdr:nvSpPr>
      <xdr:spPr>
        <a:xfrm>
          <a:off x="18605500" y="693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129540</xdr:rowOff>
    </xdr:from>
    <xdr:to>
      <xdr:col>102</xdr:col>
      <xdr:colOff>114300</xdr:colOff>
      <xdr:row>40</xdr:row>
      <xdr:rowOff>129540</xdr:rowOff>
    </xdr:to>
    <xdr:cxnSp macro="">
      <xdr:nvCxnSpPr>
        <xdr:cNvPr id="595" name="直線コネクタ 594">
          <a:extLst>
            <a:ext uri="{FF2B5EF4-FFF2-40B4-BE49-F238E27FC236}">
              <a16:creationId xmlns:a16="http://schemas.microsoft.com/office/drawing/2014/main" id="{1DF48019-3C1D-4CED-AB75-209431F76A81}"/>
            </a:ext>
          </a:extLst>
        </xdr:cNvPr>
        <xdr:cNvCxnSpPr/>
      </xdr:nvCxnSpPr>
      <xdr:spPr>
        <a:xfrm>
          <a:off x="18656300" y="69875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162577</xdr:rowOff>
    </xdr:from>
    <xdr:ext cx="469744" cy="259045"/>
    <xdr:sp macro="" textlink="">
      <xdr:nvSpPr>
        <xdr:cNvPr id="596" name="n_1aveValue【認定こども園・幼稚園・保育所】&#10;一人当たり面積">
          <a:extLst>
            <a:ext uri="{FF2B5EF4-FFF2-40B4-BE49-F238E27FC236}">
              <a16:creationId xmlns:a16="http://schemas.microsoft.com/office/drawing/2014/main" id="{02B3514F-5CF0-4295-BDC4-DCF6C929EA44}"/>
            </a:ext>
          </a:extLst>
        </xdr:cNvPr>
        <xdr:cNvSpPr txBox="1"/>
      </xdr:nvSpPr>
      <xdr:spPr>
        <a:xfrm>
          <a:off x="21075727" y="650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154957</xdr:rowOff>
    </xdr:from>
    <xdr:ext cx="469744" cy="259045"/>
    <xdr:sp macro="" textlink="">
      <xdr:nvSpPr>
        <xdr:cNvPr id="597" name="n_2aveValue【認定こども園・幼稚園・保育所】&#10;一人当たり面積">
          <a:extLst>
            <a:ext uri="{FF2B5EF4-FFF2-40B4-BE49-F238E27FC236}">
              <a16:creationId xmlns:a16="http://schemas.microsoft.com/office/drawing/2014/main" id="{180506B4-763D-4753-9788-7FB92A2E5537}"/>
            </a:ext>
          </a:extLst>
        </xdr:cNvPr>
        <xdr:cNvSpPr txBox="1"/>
      </xdr:nvSpPr>
      <xdr:spPr>
        <a:xfrm>
          <a:off x="20199427" y="649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139717</xdr:rowOff>
    </xdr:from>
    <xdr:ext cx="469744" cy="259045"/>
    <xdr:sp macro="" textlink="">
      <xdr:nvSpPr>
        <xdr:cNvPr id="598" name="n_3aveValue【認定こども園・幼稚園・保育所】&#10;一人当たり面積">
          <a:extLst>
            <a:ext uri="{FF2B5EF4-FFF2-40B4-BE49-F238E27FC236}">
              <a16:creationId xmlns:a16="http://schemas.microsoft.com/office/drawing/2014/main" id="{DC87C8B3-5F97-42B1-9D16-30BC41C11CD7}"/>
            </a:ext>
          </a:extLst>
        </xdr:cNvPr>
        <xdr:cNvSpPr txBox="1"/>
      </xdr:nvSpPr>
      <xdr:spPr>
        <a:xfrm>
          <a:off x="19310427" y="6483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132097</xdr:rowOff>
    </xdr:from>
    <xdr:ext cx="469744" cy="259045"/>
    <xdr:sp macro="" textlink="">
      <xdr:nvSpPr>
        <xdr:cNvPr id="599" name="n_4aveValue【認定こども園・幼稚園・保育所】&#10;一人当たり面積">
          <a:extLst>
            <a:ext uri="{FF2B5EF4-FFF2-40B4-BE49-F238E27FC236}">
              <a16:creationId xmlns:a16="http://schemas.microsoft.com/office/drawing/2014/main" id="{4AAB0B04-AF3E-4F27-8180-7051366EBACD}"/>
            </a:ext>
          </a:extLst>
        </xdr:cNvPr>
        <xdr:cNvSpPr txBox="1"/>
      </xdr:nvSpPr>
      <xdr:spPr>
        <a:xfrm>
          <a:off x="18421427" y="647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163847</xdr:rowOff>
    </xdr:from>
    <xdr:ext cx="469744" cy="259045"/>
    <xdr:sp macro="" textlink="">
      <xdr:nvSpPr>
        <xdr:cNvPr id="600" name="n_1mainValue【認定こども園・幼稚園・保育所】&#10;一人当たり面積">
          <a:extLst>
            <a:ext uri="{FF2B5EF4-FFF2-40B4-BE49-F238E27FC236}">
              <a16:creationId xmlns:a16="http://schemas.microsoft.com/office/drawing/2014/main" id="{9F3060EA-A6BD-4C2C-9C03-7C43EB26E279}"/>
            </a:ext>
          </a:extLst>
        </xdr:cNvPr>
        <xdr:cNvSpPr txBox="1"/>
      </xdr:nvSpPr>
      <xdr:spPr>
        <a:xfrm>
          <a:off x="21075727" y="702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163847</xdr:rowOff>
    </xdr:from>
    <xdr:ext cx="469744" cy="259045"/>
    <xdr:sp macro="" textlink="">
      <xdr:nvSpPr>
        <xdr:cNvPr id="601" name="n_2mainValue【認定こども園・幼稚園・保育所】&#10;一人当たり面積">
          <a:extLst>
            <a:ext uri="{FF2B5EF4-FFF2-40B4-BE49-F238E27FC236}">
              <a16:creationId xmlns:a16="http://schemas.microsoft.com/office/drawing/2014/main" id="{3FF0EF93-AB6A-4789-9BEE-1C07B5C61CA7}"/>
            </a:ext>
          </a:extLst>
        </xdr:cNvPr>
        <xdr:cNvSpPr txBox="1"/>
      </xdr:nvSpPr>
      <xdr:spPr>
        <a:xfrm>
          <a:off x="20199427" y="702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17</xdr:rowOff>
    </xdr:from>
    <xdr:ext cx="469744" cy="259045"/>
    <xdr:sp macro="" textlink="">
      <xdr:nvSpPr>
        <xdr:cNvPr id="602" name="n_3mainValue【認定こども園・幼稚園・保育所】&#10;一人当たり面積">
          <a:extLst>
            <a:ext uri="{FF2B5EF4-FFF2-40B4-BE49-F238E27FC236}">
              <a16:creationId xmlns:a16="http://schemas.microsoft.com/office/drawing/2014/main" id="{2E327447-8201-40D9-BFCC-73E9ADA7E37E}"/>
            </a:ext>
          </a:extLst>
        </xdr:cNvPr>
        <xdr:cNvSpPr txBox="1"/>
      </xdr:nvSpPr>
      <xdr:spPr>
        <a:xfrm>
          <a:off x="19310427" y="702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17</xdr:rowOff>
    </xdr:from>
    <xdr:ext cx="469744" cy="259045"/>
    <xdr:sp macro="" textlink="">
      <xdr:nvSpPr>
        <xdr:cNvPr id="603" name="n_4mainValue【認定こども園・幼稚園・保育所】&#10;一人当たり面積">
          <a:extLst>
            <a:ext uri="{FF2B5EF4-FFF2-40B4-BE49-F238E27FC236}">
              <a16:creationId xmlns:a16="http://schemas.microsoft.com/office/drawing/2014/main" id="{D03B49DD-09BB-4CF1-A5C1-270433594E95}"/>
            </a:ext>
          </a:extLst>
        </xdr:cNvPr>
        <xdr:cNvSpPr txBox="1"/>
      </xdr:nvSpPr>
      <xdr:spPr>
        <a:xfrm>
          <a:off x="18421427" y="702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4" name="正方形/長方形 603">
          <a:extLst>
            <a:ext uri="{FF2B5EF4-FFF2-40B4-BE49-F238E27FC236}">
              <a16:creationId xmlns:a16="http://schemas.microsoft.com/office/drawing/2014/main" id="{BC21CF91-45E7-416E-9955-2B1F0B022E99}"/>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5" name="正方形/長方形 604">
          <a:extLst>
            <a:ext uri="{FF2B5EF4-FFF2-40B4-BE49-F238E27FC236}">
              <a16:creationId xmlns:a16="http://schemas.microsoft.com/office/drawing/2014/main" id="{AC5A3902-2821-4D98-A3A9-7EBF3FB1710B}"/>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6" name="正方形/長方形 605">
          <a:extLst>
            <a:ext uri="{FF2B5EF4-FFF2-40B4-BE49-F238E27FC236}">
              <a16:creationId xmlns:a16="http://schemas.microsoft.com/office/drawing/2014/main" id="{EF7BD869-92F6-453A-AAC1-B88E84C27E23}"/>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7" name="正方形/長方形 606">
          <a:extLst>
            <a:ext uri="{FF2B5EF4-FFF2-40B4-BE49-F238E27FC236}">
              <a16:creationId xmlns:a16="http://schemas.microsoft.com/office/drawing/2014/main" id="{CD76BEE1-28BE-49E9-91F8-3D56E14A30BA}"/>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8" name="正方形/長方形 607">
          <a:extLst>
            <a:ext uri="{FF2B5EF4-FFF2-40B4-BE49-F238E27FC236}">
              <a16:creationId xmlns:a16="http://schemas.microsoft.com/office/drawing/2014/main" id="{057B63E6-1FEF-4263-B9C0-2C9B4A2ACA21}"/>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9" name="正方形/長方形 608">
          <a:extLst>
            <a:ext uri="{FF2B5EF4-FFF2-40B4-BE49-F238E27FC236}">
              <a16:creationId xmlns:a16="http://schemas.microsoft.com/office/drawing/2014/main" id="{F5404120-879C-4668-958A-40723AE661F9}"/>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0" name="正方形/長方形 609">
          <a:extLst>
            <a:ext uri="{FF2B5EF4-FFF2-40B4-BE49-F238E27FC236}">
              <a16:creationId xmlns:a16="http://schemas.microsoft.com/office/drawing/2014/main" id="{950BF1C1-FDF7-484C-9BDC-E3EB9E9CEC1A}"/>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1" name="正方形/長方形 610">
          <a:extLst>
            <a:ext uri="{FF2B5EF4-FFF2-40B4-BE49-F238E27FC236}">
              <a16:creationId xmlns:a16="http://schemas.microsoft.com/office/drawing/2014/main" id="{5D1BF185-D20D-4376-B6FC-EDD8A09CE283}"/>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2" name="テキスト ボックス 611">
          <a:extLst>
            <a:ext uri="{FF2B5EF4-FFF2-40B4-BE49-F238E27FC236}">
              <a16:creationId xmlns:a16="http://schemas.microsoft.com/office/drawing/2014/main" id="{B5EFCD86-CCE1-49A1-87E3-F36ECD973C0C}"/>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3" name="直線コネクタ 612">
          <a:extLst>
            <a:ext uri="{FF2B5EF4-FFF2-40B4-BE49-F238E27FC236}">
              <a16:creationId xmlns:a16="http://schemas.microsoft.com/office/drawing/2014/main" id="{7FB9497B-47F6-4D8D-8413-196A255528A6}"/>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4" name="テキスト ボックス 613">
          <a:extLst>
            <a:ext uri="{FF2B5EF4-FFF2-40B4-BE49-F238E27FC236}">
              <a16:creationId xmlns:a16="http://schemas.microsoft.com/office/drawing/2014/main" id="{90B6BEA9-63D3-497B-95D7-949AF1C7FBEF}"/>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5" name="直線コネクタ 614">
          <a:extLst>
            <a:ext uri="{FF2B5EF4-FFF2-40B4-BE49-F238E27FC236}">
              <a16:creationId xmlns:a16="http://schemas.microsoft.com/office/drawing/2014/main" id="{9B179C1C-EF78-413A-AAD9-61D50A202D4F}"/>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616" name="テキスト ボックス 615">
          <a:extLst>
            <a:ext uri="{FF2B5EF4-FFF2-40B4-BE49-F238E27FC236}">
              <a16:creationId xmlns:a16="http://schemas.microsoft.com/office/drawing/2014/main" id="{FE985EA2-02D6-40E8-B8D8-3D04722D2B25}"/>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17" name="直線コネクタ 616">
          <a:extLst>
            <a:ext uri="{FF2B5EF4-FFF2-40B4-BE49-F238E27FC236}">
              <a16:creationId xmlns:a16="http://schemas.microsoft.com/office/drawing/2014/main" id="{7019CA08-79C9-4A32-AD37-FB3297995B43}"/>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18" name="テキスト ボックス 617">
          <a:extLst>
            <a:ext uri="{FF2B5EF4-FFF2-40B4-BE49-F238E27FC236}">
              <a16:creationId xmlns:a16="http://schemas.microsoft.com/office/drawing/2014/main" id="{DAC095BB-45C3-49BE-BEB3-6B81867FE6B5}"/>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19" name="直線コネクタ 618">
          <a:extLst>
            <a:ext uri="{FF2B5EF4-FFF2-40B4-BE49-F238E27FC236}">
              <a16:creationId xmlns:a16="http://schemas.microsoft.com/office/drawing/2014/main" id="{077E0F87-B9B1-4615-81C0-E326059DF2FD}"/>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0" name="テキスト ボックス 619">
          <a:extLst>
            <a:ext uri="{FF2B5EF4-FFF2-40B4-BE49-F238E27FC236}">
              <a16:creationId xmlns:a16="http://schemas.microsoft.com/office/drawing/2014/main" id="{850776FF-64A4-4630-8DB3-5CBC734C4EB3}"/>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1" name="直線コネクタ 620">
          <a:extLst>
            <a:ext uri="{FF2B5EF4-FFF2-40B4-BE49-F238E27FC236}">
              <a16:creationId xmlns:a16="http://schemas.microsoft.com/office/drawing/2014/main" id="{6E15A17C-62B6-4DDB-B469-0F665CF45488}"/>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2" name="テキスト ボックス 621">
          <a:extLst>
            <a:ext uri="{FF2B5EF4-FFF2-40B4-BE49-F238E27FC236}">
              <a16:creationId xmlns:a16="http://schemas.microsoft.com/office/drawing/2014/main" id="{8521EFD2-2219-4695-931D-1724D8060C4D}"/>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3" name="直線コネクタ 622">
          <a:extLst>
            <a:ext uri="{FF2B5EF4-FFF2-40B4-BE49-F238E27FC236}">
              <a16:creationId xmlns:a16="http://schemas.microsoft.com/office/drawing/2014/main" id="{0F0A9C77-4A9E-49AF-9304-3322CA9E299D}"/>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24" name="テキスト ボックス 623">
          <a:extLst>
            <a:ext uri="{FF2B5EF4-FFF2-40B4-BE49-F238E27FC236}">
              <a16:creationId xmlns:a16="http://schemas.microsoft.com/office/drawing/2014/main" id="{69D3FE7B-115D-472F-AC50-EB347FC43FC8}"/>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5" name="直線コネクタ 624">
          <a:extLst>
            <a:ext uri="{FF2B5EF4-FFF2-40B4-BE49-F238E27FC236}">
              <a16:creationId xmlns:a16="http://schemas.microsoft.com/office/drawing/2014/main" id="{2AD915CB-5E48-4283-ACC6-4D53E86AFBD7}"/>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26" name="テキスト ボックス 625">
          <a:extLst>
            <a:ext uri="{FF2B5EF4-FFF2-40B4-BE49-F238E27FC236}">
              <a16:creationId xmlns:a16="http://schemas.microsoft.com/office/drawing/2014/main" id="{09E8EDBE-5B6F-494E-801A-576BB2FBA7D5}"/>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7" name="【学校施設】&#10;有形固定資産減価償却率グラフ枠">
          <a:extLst>
            <a:ext uri="{FF2B5EF4-FFF2-40B4-BE49-F238E27FC236}">
              <a16:creationId xmlns:a16="http://schemas.microsoft.com/office/drawing/2014/main" id="{4724FB8F-B722-46EB-A208-5F62CE3C1942}"/>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148590</xdr:rowOff>
    </xdr:from>
    <xdr:to>
      <xdr:col>85</xdr:col>
      <xdr:colOff>126364</xdr:colOff>
      <xdr:row>63</xdr:row>
      <xdr:rowOff>19050</xdr:rowOff>
    </xdr:to>
    <xdr:cxnSp macro="">
      <xdr:nvCxnSpPr>
        <xdr:cNvPr id="628" name="直線コネクタ 627">
          <a:extLst>
            <a:ext uri="{FF2B5EF4-FFF2-40B4-BE49-F238E27FC236}">
              <a16:creationId xmlns:a16="http://schemas.microsoft.com/office/drawing/2014/main" id="{1A14EFB6-F529-43E3-943D-5542AE01B97A}"/>
            </a:ext>
          </a:extLst>
        </xdr:cNvPr>
        <xdr:cNvCxnSpPr/>
      </xdr:nvCxnSpPr>
      <xdr:spPr>
        <a:xfrm flipV="1">
          <a:off x="16318864" y="9578340"/>
          <a:ext cx="0" cy="1242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22877</xdr:rowOff>
    </xdr:from>
    <xdr:ext cx="405111" cy="259045"/>
    <xdr:sp macro="" textlink="">
      <xdr:nvSpPr>
        <xdr:cNvPr id="629" name="【学校施設】&#10;有形固定資産減価償却率最小値テキスト">
          <a:extLst>
            <a:ext uri="{FF2B5EF4-FFF2-40B4-BE49-F238E27FC236}">
              <a16:creationId xmlns:a16="http://schemas.microsoft.com/office/drawing/2014/main" id="{AE8B7943-BFCB-4DF4-B31C-CF55189F097C}"/>
            </a:ext>
          </a:extLst>
        </xdr:cNvPr>
        <xdr:cNvSpPr txBox="1"/>
      </xdr:nvSpPr>
      <xdr:spPr>
        <a:xfrm>
          <a:off x="16357600" y="1082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19050</xdr:rowOff>
    </xdr:from>
    <xdr:to>
      <xdr:col>86</xdr:col>
      <xdr:colOff>25400</xdr:colOff>
      <xdr:row>63</xdr:row>
      <xdr:rowOff>19050</xdr:rowOff>
    </xdr:to>
    <xdr:cxnSp macro="">
      <xdr:nvCxnSpPr>
        <xdr:cNvPr id="630" name="直線コネクタ 629">
          <a:extLst>
            <a:ext uri="{FF2B5EF4-FFF2-40B4-BE49-F238E27FC236}">
              <a16:creationId xmlns:a16="http://schemas.microsoft.com/office/drawing/2014/main" id="{F9C1A94E-AE4D-47C4-BE36-A5DB09BC240B}"/>
            </a:ext>
          </a:extLst>
        </xdr:cNvPr>
        <xdr:cNvCxnSpPr/>
      </xdr:nvCxnSpPr>
      <xdr:spPr>
        <a:xfrm>
          <a:off x="16230600" y="1082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95267</xdr:rowOff>
    </xdr:from>
    <xdr:ext cx="405111" cy="259045"/>
    <xdr:sp macro="" textlink="">
      <xdr:nvSpPr>
        <xdr:cNvPr id="631" name="【学校施設】&#10;有形固定資産減価償却率最大値テキスト">
          <a:extLst>
            <a:ext uri="{FF2B5EF4-FFF2-40B4-BE49-F238E27FC236}">
              <a16:creationId xmlns:a16="http://schemas.microsoft.com/office/drawing/2014/main" id="{CD52EB8D-2A0C-48AC-8FD8-29F78A1A9347}"/>
            </a:ext>
          </a:extLst>
        </xdr:cNvPr>
        <xdr:cNvSpPr txBox="1"/>
      </xdr:nvSpPr>
      <xdr:spPr>
        <a:xfrm>
          <a:off x="16357600" y="9353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148590</xdr:rowOff>
    </xdr:from>
    <xdr:to>
      <xdr:col>86</xdr:col>
      <xdr:colOff>25400</xdr:colOff>
      <xdr:row>55</xdr:row>
      <xdr:rowOff>148590</xdr:rowOff>
    </xdr:to>
    <xdr:cxnSp macro="">
      <xdr:nvCxnSpPr>
        <xdr:cNvPr id="632" name="直線コネクタ 631">
          <a:extLst>
            <a:ext uri="{FF2B5EF4-FFF2-40B4-BE49-F238E27FC236}">
              <a16:creationId xmlns:a16="http://schemas.microsoft.com/office/drawing/2014/main" id="{65C0D8CC-44F3-4F76-A2E2-44043F1E3353}"/>
            </a:ext>
          </a:extLst>
        </xdr:cNvPr>
        <xdr:cNvCxnSpPr/>
      </xdr:nvCxnSpPr>
      <xdr:spPr>
        <a:xfrm>
          <a:off x="16230600" y="957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148607</xdr:rowOff>
    </xdr:from>
    <xdr:ext cx="405111" cy="259045"/>
    <xdr:sp macro="" textlink="">
      <xdr:nvSpPr>
        <xdr:cNvPr id="633" name="【学校施設】&#10;有形固定資産減価償却率平均値テキスト">
          <a:extLst>
            <a:ext uri="{FF2B5EF4-FFF2-40B4-BE49-F238E27FC236}">
              <a16:creationId xmlns:a16="http://schemas.microsoft.com/office/drawing/2014/main" id="{0B2C85AF-22A4-4973-AC57-EF8FFDD6DFB0}"/>
            </a:ext>
          </a:extLst>
        </xdr:cNvPr>
        <xdr:cNvSpPr txBox="1"/>
      </xdr:nvSpPr>
      <xdr:spPr>
        <a:xfrm>
          <a:off x="16357600" y="100927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170180</xdr:rowOff>
    </xdr:from>
    <xdr:to>
      <xdr:col>85</xdr:col>
      <xdr:colOff>177800</xdr:colOff>
      <xdr:row>59</xdr:row>
      <xdr:rowOff>100330</xdr:rowOff>
    </xdr:to>
    <xdr:sp macro="" textlink="">
      <xdr:nvSpPr>
        <xdr:cNvPr id="634" name="フローチャート: 判断 633">
          <a:extLst>
            <a:ext uri="{FF2B5EF4-FFF2-40B4-BE49-F238E27FC236}">
              <a16:creationId xmlns:a16="http://schemas.microsoft.com/office/drawing/2014/main" id="{C004B16F-44D1-4ADE-B59B-16D9730E5EAA}"/>
            </a:ext>
          </a:extLst>
        </xdr:cNvPr>
        <xdr:cNvSpPr/>
      </xdr:nvSpPr>
      <xdr:spPr>
        <a:xfrm>
          <a:off x="16268700" y="1011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44450</xdr:rowOff>
    </xdr:from>
    <xdr:to>
      <xdr:col>81</xdr:col>
      <xdr:colOff>101600</xdr:colOff>
      <xdr:row>59</xdr:row>
      <xdr:rowOff>146050</xdr:rowOff>
    </xdr:to>
    <xdr:sp macro="" textlink="">
      <xdr:nvSpPr>
        <xdr:cNvPr id="635" name="フローチャート: 判断 634">
          <a:extLst>
            <a:ext uri="{FF2B5EF4-FFF2-40B4-BE49-F238E27FC236}">
              <a16:creationId xmlns:a16="http://schemas.microsoft.com/office/drawing/2014/main" id="{F552000E-F414-4011-B8D3-F3F966668D87}"/>
            </a:ext>
          </a:extLst>
        </xdr:cNvPr>
        <xdr:cNvSpPr/>
      </xdr:nvSpPr>
      <xdr:spPr>
        <a:xfrm>
          <a:off x="15430500" y="1016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52070</xdr:rowOff>
    </xdr:from>
    <xdr:to>
      <xdr:col>76</xdr:col>
      <xdr:colOff>165100</xdr:colOff>
      <xdr:row>59</xdr:row>
      <xdr:rowOff>153670</xdr:rowOff>
    </xdr:to>
    <xdr:sp macro="" textlink="">
      <xdr:nvSpPr>
        <xdr:cNvPr id="636" name="フローチャート: 判断 635">
          <a:extLst>
            <a:ext uri="{FF2B5EF4-FFF2-40B4-BE49-F238E27FC236}">
              <a16:creationId xmlns:a16="http://schemas.microsoft.com/office/drawing/2014/main" id="{CDC9CB00-5A74-4DC1-9FAA-588E2E5E971B}"/>
            </a:ext>
          </a:extLst>
        </xdr:cNvPr>
        <xdr:cNvSpPr/>
      </xdr:nvSpPr>
      <xdr:spPr>
        <a:xfrm>
          <a:off x="14541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13970</xdr:rowOff>
    </xdr:from>
    <xdr:to>
      <xdr:col>72</xdr:col>
      <xdr:colOff>38100</xdr:colOff>
      <xdr:row>59</xdr:row>
      <xdr:rowOff>115570</xdr:rowOff>
    </xdr:to>
    <xdr:sp macro="" textlink="">
      <xdr:nvSpPr>
        <xdr:cNvPr id="637" name="フローチャート: 判断 636">
          <a:extLst>
            <a:ext uri="{FF2B5EF4-FFF2-40B4-BE49-F238E27FC236}">
              <a16:creationId xmlns:a16="http://schemas.microsoft.com/office/drawing/2014/main" id="{1C7C2437-499A-446B-93DE-7A609433C5B2}"/>
            </a:ext>
          </a:extLst>
        </xdr:cNvPr>
        <xdr:cNvSpPr/>
      </xdr:nvSpPr>
      <xdr:spPr>
        <a:xfrm>
          <a:off x="13652500" y="1012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158750</xdr:rowOff>
    </xdr:from>
    <xdr:to>
      <xdr:col>67</xdr:col>
      <xdr:colOff>101600</xdr:colOff>
      <xdr:row>59</xdr:row>
      <xdr:rowOff>88900</xdr:rowOff>
    </xdr:to>
    <xdr:sp macro="" textlink="">
      <xdr:nvSpPr>
        <xdr:cNvPr id="638" name="フローチャート: 判断 637">
          <a:extLst>
            <a:ext uri="{FF2B5EF4-FFF2-40B4-BE49-F238E27FC236}">
              <a16:creationId xmlns:a16="http://schemas.microsoft.com/office/drawing/2014/main" id="{D7DFD9FF-1CB4-4FAD-B155-FB4926451783}"/>
            </a:ext>
          </a:extLst>
        </xdr:cNvPr>
        <xdr:cNvSpPr/>
      </xdr:nvSpPr>
      <xdr:spPr>
        <a:xfrm>
          <a:off x="12763500" y="1010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9" name="テキスト ボックス 638">
          <a:extLst>
            <a:ext uri="{FF2B5EF4-FFF2-40B4-BE49-F238E27FC236}">
              <a16:creationId xmlns:a16="http://schemas.microsoft.com/office/drawing/2014/main" id="{703D0F02-4396-40AC-9F11-2594B5899FA6}"/>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0" name="テキスト ボックス 639">
          <a:extLst>
            <a:ext uri="{FF2B5EF4-FFF2-40B4-BE49-F238E27FC236}">
              <a16:creationId xmlns:a16="http://schemas.microsoft.com/office/drawing/2014/main" id="{76F151D9-F7B1-40C5-91C9-A27D66C16742}"/>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1" name="テキスト ボックス 640">
          <a:extLst>
            <a:ext uri="{FF2B5EF4-FFF2-40B4-BE49-F238E27FC236}">
              <a16:creationId xmlns:a16="http://schemas.microsoft.com/office/drawing/2014/main" id="{91C98D9B-722D-4D94-8C98-2D69B6CE50FC}"/>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2" name="テキスト ボックス 641">
          <a:extLst>
            <a:ext uri="{FF2B5EF4-FFF2-40B4-BE49-F238E27FC236}">
              <a16:creationId xmlns:a16="http://schemas.microsoft.com/office/drawing/2014/main" id="{78BBF666-2D07-4D89-A3E9-318C58B48E8C}"/>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3" name="テキスト ボックス 642">
          <a:extLst>
            <a:ext uri="{FF2B5EF4-FFF2-40B4-BE49-F238E27FC236}">
              <a16:creationId xmlns:a16="http://schemas.microsoft.com/office/drawing/2014/main" id="{D780527C-2936-448B-A65C-3ABC367A423C}"/>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158750</xdr:rowOff>
    </xdr:from>
    <xdr:to>
      <xdr:col>85</xdr:col>
      <xdr:colOff>177800</xdr:colOff>
      <xdr:row>58</xdr:row>
      <xdr:rowOff>88900</xdr:rowOff>
    </xdr:to>
    <xdr:sp macro="" textlink="">
      <xdr:nvSpPr>
        <xdr:cNvPr id="644" name="楕円 643">
          <a:extLst>
            <a:ext uri="{FF2B5EF4-FFF2-40B4-BE49-F238E27FC236}">
              <a16:creationId xmlns:a16="http://schemas.microsoft.com/office/drawing/2014/main" id="{ED773846-977F-4911-9DF2-CDAE57D164E7}"/>
            </a:ext>
          </a:extLst>
        </xdr:cNvPr>
        <xdr:cNvSpPr/>
      </xdr:nvSpPr>
      <xdr:spPr>
        <a:xfrm>
          <a:off x="16268700" y="993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10177</xdr:rowOff>
    </xdr:from>
    <xdr:ext cx="405111" cy="259045"/>
    <xdr:sp macro="" textlink="">
      <xdr:nvSpPr>
        <xdr:cNvPr id="645" name="【学校施設】&#10;有形固定資産減価償却率該当値テキスト">
          <a:extLst>
            <a:ext uri="{FF2B5EF4-FFF2-40B4-BE49-F238E27FC236}">
              <a16:creationId xmlns:a16="http://schemas.microsoft.com/office/drawing/2014/main" id="{976E840A-F5ED-4A55-A5C0-50DB671384F8}"/>
            </a:ext>
          </a:extLst>
        </xdr:cNvPr>
        <xdr:cNvSpPr txBox="1"/>
      </xdr:nvSpPr>
      <xdr:spPr>
        <a:xfrm>
          <a:off x="16357600" y="978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109220</xdr:rowOff>
    </xdr:from>
    <xdr:to>
      <xdr:col>81</xdr:col>
      <xdr:colOff>101600</xdr:colOff>
      <xdr:row>58</xdr:row>
      <xdr:rowOff>39370</xdr:rowOff>
    </xdr:to>
    <xdr:sp macro="" textlink="">
      <xdr:nvSpPr>
        <xdr:cNvPr id="646" name="楕円 645">
          <a:extLst>
            <a:ext uri="{FF2B5EF4-FFF2-40B4-BE49-F238E27FC236}">
              <a16:creationId xmlns:a16="http://schemas.microsoft.com/office/drawing/2014/main" id="{C3977537-352E-4E23-9989-A6CE24B9C469}"/>
            </a:ext>
          </a:extLst>
        </xdr:cNvPr>
        <xdr:cNvSpPr/>
      </xdr:nvSpPr>
      <xdr:spPr>
        <a:xfrm>
          <a:off x="15430500" y="988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160020</xdr:rowOff>
    </xdr:from>
    <xdr:to>
      <xdr:col>85</xdr:col>
      <xdr:colOff>127000</xdr:colOff>
      <xdr:row>58</xdr:row>
      <xdr:rowOff>38100</xdr:rowOff>
    </xdr:to>
    <xdr:cxnSp macro="">
      <xdr:nvCxnSpPr>
        <xdr:cNvPr id="647" name="直線コネクタ 646">
          <a:extLst>
            <a:ext uri="{FF2B5EF4-FFF2-40B4-BE49-F238E27FC236}">
              <a16:creationId xmlns:a16="http://schemas.microsoft.com/office/drawing/2014/main" id="{E8E61F38-7ED2-45CF-AC8D-682FE6FE779D}"/>
            </a:ext>
          </a:extLst>
        </xdr:cNvPr>
        <xdr:cNvCxnSpPr/>
      </xdr:nvCxnSpPr>
      <xdr:spPr>
        <a:xfrm>
          <a:off x="15481300" y="9932670"/>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143510</xdr:rowOff>
    </xdr:from>
    <xdr:to>
      <xdr:col>76</xdr:col>
      <xdr:colOff>165100</xdr:colOff>
      <xdr:row>58</xdr:row>
      <xdr:rowOff>73660</xdr:rowOff>
    </xdr:to>
    <xdr:sp macro="" textlink="">
      <xdr:nvSpPr>
        <xdr:cNvPr id="648" name="楕円 647">
          <a:extLst>
            <a:ext uri="{FF2B5EF4-FFF2-40B4-BE49-F238E27FC236}">
              <a16:creationId xmlns:a16="http://schemas.microsoft.com/office/drawing/2014/main" id="{750B4A73-82E7-4F2D-8DB9-C087F13DA54F}"/>
            </a:ext>
          </a:extLst>
        </xdr:cNvPr>
        <xdr:cNvSpPr/>
      </xdr:nvSpPr>
      <xdr:spPr>
        <a:xfrm>
          <a:off x="14541500" y="991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160020</xdr:rowOff>
    </xdr:from>
    <xdr:to>
      <xdr:col>81</xdr:col>
      <xdr:colOff>50800</xdr:colOff>
      <xdr:row>58</xdr:row>
      <xdr:rowOff>22860</xdr:rowOff>
    </xdr:to>
    <xdr:cxnSp macro="">
      <xdr:nvCxnSpPr>
        <xdr:cNvPr id="649" name="直線コネクタ 648">
          <a:extLst>
            <a:ext uri="{FF2B5EF4-FFF2-40B4-BE49-F238E27FC236}">
              <a16:creationId xmlns:a16="http://schemas.microsoft.com/office/drawing/2014/main" id="{5D3C1A52-587E-4AAA-B95F-D4849AC6FE67}"/>
            </a:ext>
          </a:extLst>
        </xdr:cNvPr>
        <xdr:cNvCxnSpPr/>
      </xdr:nvCxnSpPr>
      <xdr:spPr>
        <a:xfrm flipV="1">
          <a:off x="14592300" y="993267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97790</xdr:rowOff>
    </xdr:from>
    <xdr:to>
      <xdr:col>72</xdr:col>
      <xdr:colOff>38100</xdr:colOff>
      <xdr:row>58</xdr:row>
      <xdr:rowOff>27940</xdr:rowOff>
    </xdr:to>
    <xdr:sp macro="" textlink="">
      <xdr:nvSpPr>
        <xdr:cNvPr id="650" name="楕円 649">
          <a:extLst>
            <a:ext uri="{FF2B5EF4-FFF2-40B4-BE49-F238E27FC236}">
              <a16:creationId xmlns:a16="http://schemas.microsoft.com/office/drawing/2014/main" id="{EC5ED567-ACA3-4874-B472-30DF6E16C360}"/>
            </a:ext>
          </a:extLst>
        </xdr:cNvPr>
        <xdr:cNvSpPr/>
      </xdr:nvSpPr>
      <xdr:spPr>
        <a:xfrm>
          <a:off x="13652500" y="987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148590</xdr:rowOff>
    </xdr:from>
    <xdr:to>
      <xdr:col>76</xdr:col>
      <xdr:colOff>114300</xdr:colOff>
      <xdr:row>58</xdr:row>
      <xdr:rowOff>22860</xdr:rowOff>
    </xdr:to>
    <xdr:cxnSp macro="">
      <xdr:nvCxnSpPr>
        <xdr:cNvPr id="651" name="直線コネクタ 650">
          <a:extLst>
            <a:ext uri="{FF2B5EF4-FFF2-40B4-BE49-F238E27FC236}">
              <a16:creationId xmlns:a16="http://schemas.microsoft.com/office/drawing/2014/main" id="{6B1D3347-3EEF-4238-A37B-D8C717A77ED5}"/>
            </a:ext>
          </a:extLst>
        </xdr:cNvPr>
        <xdr:cNvCxnSpPr/>
      </xdr:nvCxnSpPr>
      <xdr:spPr>
        <a:xfrm>
          <a:off x="13703300" y="99212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40640</xdr:rowOff>
    </xdr:from>
    <xdr:to>
      <xdr:col>67</xdr:col>
      <xdr:colOff>101600</xdr:colOff>
      <xdr:row>57</xdr:row>
      <xdr:rowOff>142240</xdr:rowOff>
    </xdr:to>
    <xdr:sp macro="" textlink="">
      <xdr:nvSpPr>
        <xdr:cNvPr id="652" name="楕円 651">
          <a:extLst>
            <a:ext uri="{FF2B5EF4-FFF2-40B4-BE49-F238E27FC236}">
              <a16:creationId xmlns:a16="http://schemas.microsoft.com/office/drawing/2014/main" id="{667EAE6E-0FA5-46DD-9986-6311C64298B8}"/>
            </a:ext>
          </a:extLst>
        </xdr:cNvPr>
        <xdr:cNvSpPr/>
      </xdr:nvSpPr>
      <xdr:spPr>
        <a:xfrm>
          <a:off x="12763500" y="981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91440</xdr:rowOff>
    </xdr:from>
    <xdr:to>
      <xdr:col>71</xdr:col>
      <xdr:colOff>177800</xdr:colOff>
      <xdr:row>57</xdr:row>
      <xdr:rowOff>148590</xdr:rowOff>
    </xdr:to>
    <xdr:cxnSp macro="">
      <xdr:nvCxnSpPr>
        <xdr:cNvPr id="653" name="直線コネクタ 652">
          <a:extLst>
            <a:ext uri="{FF2B5EF4-FFF2-40B4-BE49-F238E27FC236}">
              <a16:creationId xmlns:a16="http://schemas.microsoft.com/office/drawing/2014/main" id="{ABD04CB6-3ACE-4E68-92DE-03B43746D756}"/>
            </a:ext>
          </a:extLst>
        </xdr:cNvPr>
        <xdr:cNvCxnSpPr/>
      </xdr:nvCxnSpPr>
      <xdr:spPr>
        <a:xfrm>
          <a:off x="12814300" y="986409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137177</xdr:rowOff>
    </xdr:from>
    <xdr:ext cx="405111" cy="259045"/>
    <xdr:sp macro="" textlink="">
      <xdr:nvSpPr>
        <xdr:cNvPr id="654" name="n_1aveValue【学校施設】&#10;有形固定資産減価償却率">
          <a:extLst>
            <a:ext uri="{FF2B5EF4-FFF2-40B4-BE49-F238E27FC236}">
              <a16:creationId xmlns:a16="http://schemas.microsoft.com/office/drawing/2014/main" id="{DB538A10-2B3C-4AC3-BAD8-3BD5D7F95E63}"/>
            </a:ext>
          </a:extLst>
        </xdr:cNvPr>
        <xdr:cNvSpPr txBox="1"/>
      </xdr:nvSpPr>
      <xdr:spPr>
        <a:xfrm>
          <a:off x="15266044" y="1025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144797</xdr:rowOff>
    </xdr:from>
    <xdr:ext cx="405111" cy="259045"/>
    <xdr:sp macro="" textlink="">
      <xdr:nvSpPr>
        <xdr:cNvPr id="655" name="n_2aveValue【学校施設】&#10;有形固定資産減価償却率">
          <a:extLst>
            <a:ext uri="{FF2B5EF4-FFF2-40B4-BE49-F238E27FC236}">
              <a16:creationId xmlns:a16="http://schemas.microsoft.com/office/drawing/2014/main" id="{B6425F08-031C-4B49-A90A-DF93F96A7DDA}"/>
            </a:ext>
          </a:extLst>
        </xdr:cNvPr>
        <xdr:cNvSpPr txBox="1"/>
      </xdr:nvSpPr>
      <xdr:spPr>
        <a:xfrm>
          <a:off x="14389744" y="1026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106697</xdr:rowOff>
    </xdr:from>
    <xdr:ext cx="405111" cy="259045"/>
    <xdr:sp macro="" textlink="">
      <xdr:nvSpPr>
        <xdr:cNvPr id="656" name="n_3aveValue【学校施設】&#10;有形固定資産減価償却率">
          <a:extLst>
            <a:ext uri="{FF2B5EF4-FFF2-40B4-BE49-F238E27FC236}">
              <a16:creationId xmlns:a16="http://schemas.microsoft.com/office/drawing/2014/main" id="{D991A673-2A58-492E-B724-EFFC9AB9B8F9}"/>
            </a:ext>
          </a:extLst>
        </xdr:cNvPr>
        <xdr:cNvSpPr txBox="1"/>
      </xdr:nvSpPr>
      <xdr:spPr>
        <a:xfrm>
          <a:off x="13500744" y="10222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80027</xdr:rowOff>
    </xdr:from>
    <xdr:ext cx="405111" cy="259045"/>
    <xdr:sp macro="" textlink="">
      <xdr:nvSpPr>
        <xdr:cNvPr id="657" name="n_4aveValue【学校施設】&#10;有形固定資産減価償却率">
          <a:extLst>
            <a:ext uri="{FF2B5EF4-FFF2-40B4-BE49-F238E27FC236}">
              <a16:creationId xmlns:a16="http://schemas.microsoft.com/office/drawing/2014/main" id="{995F163E-7541-4E08-849A-AAE141369403}"/>
            </a:ext>
          </a:extLst>
        </xdr:cNvPr>
        <xdr:cNvSpPr txBox="1"/>
      </xdr:nvSpPr>
      <xdr:spPr>
        <a:xfrm>
          <a:off x="12611744" y="10195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55897</xdr:rowOff>
    </xdr:from>
    <xdr:ext cx="405111" cy="259045"/>
    <xdr:sp macro="" textlink="">
      <xdr:nvSpPr>
        <xdr:cNvPr id="658" name="n_1mainValue【学校施設】&#10;有形固定資産減価償却率">
          <a:extLst>
            <a:ext uri="{FF2B5EF4-FFF2-40B4-BE49-F238E27FC236}">
              <a16:creationId xmlns:a16="http://schemas.microsoft.com/office/drawing/2014/main" id="{E933A643-3C80-4792-98AC-CBFE27174B09}"/>
            </a:ext>
          </a:extLst>
        </xdr:cNvPr>
        <xdr:cNvSpPr txBox="1"/>
      </xdr:nvSpPr>
      <xdr:spPr>
        <a:xfrm>
          <a:off x="15266044" y="965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90187</xdr:rowOff>
    </xdr:from>
    <xdr:ext cx="405111" cy="259045"/>
    <xdr:sp macro="" textlink="">
      <xdr:nvSpPr>
        <xdr:cNvPr id="659" name="n_2mainValue【学校施設】&#10;有形固定資産減価償却率">
          <a:extLst>
            <a:ext uri="{FF2B5EF4-FFF2-40B4-BE49-F238E27FC236}">
              <a16:creationId xmlns:a16="http://schemas.microsoft.com/office/drawing/2014/main" id="{0FCC79EC-2F79-4B98-8DCF-B248F77F173D}"/>
            </a:ext>
          </a:extLst>
        </xdr:cNvPr>
        <xdr:cNvSpPr txBox="1"/>
      </xdr:nvSpPr>
      <xdr:spPr>
        <a:xfrm>
          <a:off x="14389744" y="9691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44467</xdr:rowOff>
    </xdr:from>
    <xdr:ext cx="405111" cy="259045"/>
    <xdr:sp macro="" textlink="">
      <xdr:nvSpPr>
        <xdr:cNvPr id="660" name="n_3mainValue【学校施設】&#10;有形固定資産減価償却率">
          <a:extLst>
            <a:ext uri="{FF2B5EF4-FFF2-40B4-BE49-F238E27FC236}">
              <a16:creationId xmlns:a16="http://schemas.microsoft.com/office/drawing/2014/main" id="{B9657448-A518-4911-B65D-01C031210A9F}"/>
            </a:ext>
          </a:extLst>
        </xdr:cNvPr>
        <xdr:cNvSpPr txBox="1"/>
      </xdr:nvSpPr>
      <xdr:spPr>
        <a:xfrm>
          <a:off x="13500744" y="9645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158767</xdr:rowOff>
    </xdr:from>
    <xdr:ext cx="405111" cy="259045"/>
    <xdr:sp macro="" textlink="">
      <xdr:nvSpPr>
        <xdr:cNvPr id="661" name="n_4mainValue【学校施設】&#10;有形固定資産減価償却率">
          <a:extLst>
            <a:ext uri="{FF2B5EF4-FFF2-40B4-BE49-F238E27FC236}">
              <a16:creationId xmlns:a16="http://schemas.microsoft.com/office/drawing/2014/main" id="{DA057EAA-2F83-478D-AB3F-1848B2D2DB5C}"/>
            </a:ext>
          </a:extLst>
        </xdr:cNvPr>
        <xdr:cNvSpPr txBox="1"/>
      </xdr:nvSpPr>
      <xdr:spPr>
        <a:xfrm>
          <a:off x="12611744" y="958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2" name="正方形/長方形 661">
          <a:extLst>
            <a:ext uri="{FF2B5EF4-FFF2-40B4-BE49-F238E27FC236}">
              <a16:creationId xmlns:a16="http://schemas.microsoft.com/office/drawing/2014/main" id="{0F03E2E2-0909-4C6F-B246-99707798933E}"/>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3" name="正方形/長方形 662">
          <a:extLst>
            <a:ext uri="{FF2B5EF4-FFF2-40B4-BE49-F238E27FC236}">
              <a16:creationId xmlns:a16="http://schemas.microsoft.com/office/drawing/2014/main" id="{F9B86598-5D28-4EDA-B8F2-0C5C33C35892}"/>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4" name="正方形/長方形 663">
          <a:extLst>
            <a:ext uri="{FF2B5EF4-FFF2-40B4-BE49-F238E27FC236}">
              <a16:creationId xmlns:a16="http://schemas.microsoft.com/office/drawing/2014/main" id="{1C2BAF20-2B85-498A-8D64-D169FDC7AC73}"/>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5" name="正方形/長方形 664">
          <a:extLst>
            <a:ext uri="{FF2B5EF4-FFF2-40B4-BE49-F238E27FC236}">
              <a16:creationId xmlns:a16="http://schemas.microsoft.com/office/drawing/2014/main" id="{08761B69-4E3D-4BC6-8C12-C16585237949}"/>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6" name="正方形/長方形 665">
          <a:extLst>
            <a:ext uri="{FF2B5EF4-FFF2-40B4-BE49-F238E27FC236}">
              <a16:creationId xmlns:a16="http://schemas.microsoft.com/office/drawing/2014/main" id="{A9C984C0-FDAE-4D75-8A76-09248F48F5E3}"/>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7" name="正方形/長方形 666">
          <a:extLst>
            <a:ext uri="{FF2B5EF4-FFF2-40B4-BE49-F238E27FC236}">
              <a16:creationId xmlns:a16="http://schemas.microsoft.com/office/drawing/2014/main" id="{292E7304-DBB4-498D-B298-D9A517B94145}"/>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8" name="正方形/長方形 667">
          <a:extLst>
            <a:ext uri="{FF2B5EF4-FFF2-40B4-BE49-F238E27FC236}">
              <a16:creationId xmlns:a16="http://schemas.microsoft.com/office/drawing/2014/main" id="{2C821F7E-215E-4EE8-902D-25D4440E6BDA}"/>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9" name="正方形/長方形 668">
          <a:extLst>
            <a:ext uri="{FF2B5EF4-FFF2-40B4-BE49-F238E27FC236}">
              <a16:creationId xmlns:a16="http://schemas.microsoft.com/office/drawing/2014/main" id="{10628767-C1F9-4B39-92D7-EFB386C69C4A}"/>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0" name="テキスト ボックス 669">
          <a:extLst>
            <a:ext uri="{FF2B5EF4-FFF2-40B4-BE49-F238E27FC236}">
              <a16:creationId xmlns:a16="http://schemas.microsoft.com/office/drawing/2014/main" id="{19197366-11E8-428A-A564-DFF8CBADEC43}"/>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1" name="直線コネクタ 670">
          <a:extLst>
            <a:ext uri="{FF2B5EF4-FFF2-40B4-BE49-F238E27FC236}">
              <a16:creationId xmlns:a16="http://schemas.microsoft.com/office/drawing/2014/main" id="{FEBD6AD0-C786-4F2F-B2F8-7F38AA52917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72" name="テキスト ボックス 671">
          <a:extLst>
            <a:ext uri="{FF2B5EF4-FFF2-40B4-BE49-F238E27FC236}">
              <a16:creationId xmlns:a16="http://schemas.microsoft.com/office/drawing/2014/main" id="{4B5C32B3-21D3-4AF3-9BCB-415ED7023B85}"/>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673" name="直線コネクタ 672">
          <a:extLst>
            <a:ext uri="{FF2B5EF4-FFF2-40B4-BE49-F238E27FC236}">
              <a16:creationId xmlns:a16="http://schemas.microsoft.com/office/drawing/2014/main" id="{C037791E-3560-4D10-9123-0DAA505A6569}"/>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74" name="テキスト ボックス 673">
          <a:extLst>
            <a:ext uri="{FF2B5EF4-FFF2-40B4-BE49-F238E27FC236}">
              <a16:creationId xmlns:a16="http://schemas.microsoft.com/office/drawing/2014/main" id="{1C8FDEE1-5364-4E18-9E6A-FDFEFC4CFD96}"/>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75" name="直線コネクタ 674">
          <a:extLst>
            <a:ext uri="{FF2B5EF4-FFF2-40B4-BE49-F238E27FC236}">
              <a16:creationId xmlns:a16="http://schemas.microsoft.com/office/drawing/2014/main" id="{E1ECD5C6-93CF-4EAA-8F7D-CF1D5022E60B}"/>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76" name="テキスト ボックス 675">
          <a:extLst>
            <a:ext uri="{FF2B5EF4-FFF2-40B4-BE49-F238E27FC236}">
              <a16:creationId xmlns:a16="http://schemas.microsoft.com/office/drawing/2014/main" id="{356DB2EB-5800-45AE-9871-C6CD7394CF9C}"/>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77" name="直線コネクタ 676">
          <a:extLst>
            <a:ext uri="{FF2B5EF4-FFF2-40B4-BE49-F238E27FC236}">
              <a16:creationId xmlns:a16="http://schemas.microsoft.com/office/drawing/2014/main" id="{A55B05F4-E218-4044-A474-254B25CBA2AE}"/>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78" name="テキスト ボックス 677">
          <a:extLst>
            <a:ext uri="{FF2B5EF4-FFF2-40B4-BE49-F238E27FC236}">
              <a16:creationId xmlns:a16="http://schemas.microsoft.com/office/drawing/2014/main" id="{0ED6F5A0-A038-4629-905C-27734947462F}"/>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79" name="直線コネクタ 678">
          <a:extLst>
            <a:ext uri="{FF2B5EF4-FFF2-40B4-BE49-F238E27FC236}">
              <a16:creationId xmlns:a16="http://schemas.microsoft.com/office/drawing/2014/main" id="{451EB287-C0D2-4C30-9FE4-CD17BF18A9AC}"/>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80" name="テキスト ボックス 679">
          <a:extLst>
            <a:ext uri="{FF2B5EF4-FFF2-40B4-BE49-F238E27FC236}">
              <a16:creationId xmlns:a16="http://schemas.microsoft.com/office/drawing/2014/main" id="{70B35957-ABAD-4463-A0BF-E8ED1227BD7B}"/>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81" name="直線コネクタ 680">
          <a:extLst>
            <a:ext uri="{FF2B5EF4-FFF2-40B4-BE49-F238E27FC236}">
              <a16:creationId xmlns:a16="http://schemas.microsoft.com/office/drawing/2014/main" id="{E341DB0E-554D-406D-91CC-A502862322BB}"/>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82" name="テキスト ボックス 681">
          <a:extLst>
            <a:ext uri="{FF2B5EF4-FFF2-40B4-BE49-F238E27FC236}">
              <a16:creationId xmlns:a16="http://schemas.microsoft.com/office/drawing/2014/main" id="{AFA4D10D-D335-465E-A033-2B33D9495187}"/>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83" name="直線コネクタ 682">
          <a:extLst>
            <a:ext uri="{FF2B5EF4-FFF2-40B4-BE49-F238E27FC236}">
              <a16:creationId xmlns:a16="http://schemas.microsoft.com/office/drawing/2014/main" id="{D4E4A1F1-2D4D-4AA1-B38B-EA4E41638EC0}"/>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84" name="テキスト ボックス 683">
          <a:extLst>
            <a:ext uri="{FF2B5EF4-FFF2-40B4-BE49-F238E27FC236}">
              <a16:creationId xmlns:a16="http://schemas.microsoft.com/office/drawing/2014/main" id="{743D267D-B390-4CB0-AF5F-160AA62BE488}"/>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5" name="直線コネクタ 684">
          <a:extLst>
            <a:ext uri="{FF2B5EF4-FFF2-40B4-BE49-F238E27FC236}">
              <a16:creationId xmlns:a16="http://schemas.microsoft.com/office/drawing/2014/main" id="{73BFEC91-E40E-414C-9253-91CCA8D54499}"/>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6" name="テキスト ボックス 685">
          <a:extLst>
            <a:ext uri="{FF2B5EF4-FFF2-40B4-BE49-F238E27FC236}">
              <a16:creationId xmlns:a16="http://schemas.microsoft.com/office/drawing/2014/main" id="{B800FED3-9D59-4356-B307-B0D71F292AF6}"/>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7" name="【学校施設】&#10;一人当たり面積グラフ枠">
          <a:extLst>
            <a:ext uri="{FF2B5EF4-FFF2-40B4-BE49-F238E27FC236}">
              <a16:creationId xmlns:a16="http://schemas.microsoft.com/office/drawing/2014/main" id="{989F13A2-C262-41F3-9C34-158EBEB73621}"/>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38100</xdr:rowOff>
    </xdr:from>
    <xdr:to>
      <xdr:col>116</xdr:col>
      <xdr:colOff>62864</xdr:colOff>
      <xdr:row>64</xdr:row>
      <xdr:rowOff>42454</xdr:rowOff>
    </xdr:to>
    <xdr:cxnSp macro="">
      <xdr:nvCxnSpPr>
        <xdr:cNvPr id="688" name="直線コネクタ 687">
          <a:extLst>
            <a:ext uri="{FF2B5EF4-FFF2-40B4-BE49-F238E27FC236}">
              <a16:creationId xmlns:a16="http://schemas.microsoft.com/office/drawing/2014/main" id="{C3CB102E-81F8-40DB-9F93-CBF4D269031B}"/>
            </a:ext>
          </a:extLst>
        </xdr:cNvPr>
        <xdr:cNvCxnSpPr/>
      </xdr:nvCxnSpPr>
      <xdr:spPr>
        <a:xfrm flipV="1">
          <a:off x="22160864" y="9639300"/>
          <a:ext cx="0" cy="1375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46281</xdr:rowOff>
    </xdr:from>
    <xdr:ext cx="469744" cy="259045"/>
    <xdr:sp macro="" textlink="">
      <xdr:nvSpPr>
        <xdr:cNvPr id="689" name="【学校施設】&#10;一人当たり面積最小値テキスト">
          <a:extLst>
            <a:ext uri="{FF2B5EF4-FFF2-40B4-BE49-F238E27FC236}">
              <a16:creationId xmlns:a16="http://schemas.microsoft.com/office/drawing/2014/main" id="{BE5849F1-5F9C-48FE-AB4B-857D56BE318D}"/>
            </a:ext>
          </a:extLst>
        </xdr:cNvPr>
        <xdr:cNvSpPr txBox="1"/>
      </xdr:nvSpPr>
      <xdr:spPr>
        <a:xfrm>
          <a:off x="22199600" y="11019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42454</xdr:rowOff>
    </xdr:from>
    <xdr:to>
      <xdr:col>116</xdr:col>
      <xdr:colOff>152400</xdr:colOff>
      <xdr:row>64</xdr:row>
      <xdr:rowOff>42454</xdr:rowOff>
    </xdr:to>
    <xdr:cxnSp macro="">
      <xdr:nvCxnSpPr>
        <xdr:cNvPr id="690" name="直線コネクタ 689">
          <a:extLst>
            <a:ext uri="{FF2B5EF4-FFF2-40B4-BE49-F238E27FC236}">
              <a16:creationId xmlns:a16="http://schemas.microsoft.com/office/drawing/2014/main" id="{251BBA3D-5710-47C8-9875-5853B94A5D66}"/>
            </a:ext>
          </a:extLst>
        </xdr:cNvPr>
        <xdr:cNvCxnSpPr/>
      </xdr:nvCxnSpPr>
      <xdr:spPr>
        <a:xfrm>
          <a:off x="22072600" y="11015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156227</xdr:rowOff>
    </xdr:from>
    <xdr:ext cx="469744" cy="259045"/>
    <xdr:sp macro="" textlink="">
      <xdr:nvSpPr>
        <xdr:cNvPr id="691" name="【学校施設】&#10;一人当たり面積最大値テキスト">
          <a:extLst>
            <a:ext uri="{FF2B5EF4-FFF2-40B4-BE49-F238E27FC236}">
              <a16:creationId xmlns:a16="http://schemas.microsoft.com/office/drawing/2014/main" id="{0E26797E-7FC6-4491-A158-691FCD1F0DD1}"/>
            </a:ext>
          </a:extLst>
        </xdr:cNvPr>
        <xdr:cNvSpPr txBox="1"/>
      </xdr:nvSpPr>
      <xdr:spPr>
        <a:xfrm>
          <a:off x="22199600" y="941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38100</xdr:rowOff>
    </xdr:from>
    <xdr:to>
      <xdr:col>116</xdr:col>
      <xdr:colOff>152400</xdr:colOff>
      <xdr:row>56</xdr:row>
      <xdr:rowOff>38100</xdr:rowOff>
    </xdr:to>
    <xdr:cxnSp macro="">
      <xdr:nvCxnSpPr>
        <xdr:cNvPr id="692" name="直線コネクタ 691">
          <a:extLst>
            <a:ext uri="{FF2B5EF4-FFF2-40B4-BE49-F238E27FC236}">
              <a16:creationId xmlns:a16="http://schemas.microsoft.com/office/drawing/2014/main" id="{66156A0C-5AE7-46CB-9242-18C496C6A26F}"/>
            </a:ext>
          </a:extLst>
        </xdr:cNvPr>
        <xdr:cNvCxnSpPr/>
      </xdr:nvCxnSpPr>
      <xdr:spPr>
        <a:xfrm>
          <a:off x="22072600" y="963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157860</xdr:rowOff>
    </xdr:from>
    <xdr:ext cx="469744" cy="259045"/>
    <xdr:sp macro="" textlink="">
      <xdr:nvSpPr>
        <xdr:cNvPr id="693" name="【学校施設】&#10;一人当たり面積平均値テキスト">
          <a:extLst>
            <a:ext uri="{FF2B5EF4-FFF2-40B4-BE49-F238E27FC236}">
              <a16:creationId xmlns:a16="http://schemas.microsoft.com/office/drawing/2014/main" id="{40384F84-5F7A-4386-975D-52B049162EEA}"/>
            </a:ext>
          </a:extLst>
        </xdr:cNvPr>
        <xdr:cNvSpPr txBox="1"/>
      </xdr:nvSpPr>
      <xdr:spPr>
        <a:xfrm>
          <a:off x="22199600" y="102734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7983</xdr:rowOff>
    </xdr:from>
    <xdr:to>
      <xdr:col>116</xdr:col>
      <xdr:colOff>114300</xdr:colOff>
      <xdr:row>60</xdr:row>
      <xdr:rowOff>109583</xdr:rowOff>
    </xdr:to>
    <xdr:sp macro="" textlink="">
      <xdr:nvSpPr>
        <xdr:cNvPr id="694" name="フローチャート: 判断 693">
          <a:extLst>
            <a:ext uri="{FF2B5EF4-FFF2-40B4-BE49-F238E27FC236}">
              <a16:creationId xmlns:a16="http://schemas.microsoft.com/office/drawing/2014/main" id="{BBE31032-9DA6-4506-AFF6-3922A16FA535}"/>
            </a:ext>
          </a:extLst>
        </xdr:cNvPr>
        <xdr:cNvSpPr/>
      </xdr:nvSpPr>
      <xdr:spPr>
        <a:xfrm>
          <a:off x="22110700" y="10294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34109</xdr:rowOff>
    </xdr:from>
    <xdr:to>
      <xdr:col>112</xdr:col>
      <xdr:colOff>38100</xdr:colOff>
      <xdr:row>60</xdr:row>
      <xdr:rowOff>135709</xdr:rowOff>
    </xdr:to>
    <xdr:sp macro="" textlink="">
      <xdr:nvSpPr>
        <xdr:cNvPr id="695" name="フローチャート: 判断 694">
          <a:extLst>
            <a:ext uri="{FF2B5EF4-FFF2-40B4-BE49-F238E27FC236}">
              <a16:creationId xmlns:a16="http://schemas.microsoft.com/office/drawing/2014/main" id="{B877E1AA-F887-4A63-9408-3DAD8F295A15}"/>
            </a:ext>
          </a:extLst>
        </xdr:cNvPr>
        <xdr:cNvSpPr/>
      </xdr:nvSpPr>
      <xdr:spPr>
        <a:xfrm>
          <a:off x="21272500" y="10321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50437</xdr:rowOff>
    </xdr:from>
    <xdr:to>
      <xdr:col>107</xdr:col>
      <xdr:colOff>101600</xdr:colOff>
      <xdr:row>60</xdr:row>
      <xdr:rowOff>152037</xdr:rowOff>
    </xdr:to>
    <xdr:sp macro="" textlink="">
      <xdr:nvSpPr>
        <xdr:cNvPr id="696" name="フローチャート: 判断 695">
          <a:extLst>
            <a:ext uri="{FF2B5EF4-FFF2-40B4-BE49-F238E27FC236}">
              <a16:creationId xmlns:a16="http://schemas.microsoft.com/office/drawing/2014/main" id="{497802C3-24BE-4681-AC68-272D5652A0AE}"/>
            </a:ext>
          </a:extLst>
        </xdr:cNvPr>
        <xdr:cNvSpPr/>
      </xdr:nvSpPr>
      <xdr:spPr>
        <a:xfrm>
          <a:off x="20383500" y="1033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22134</xdr:rowOff>
    </xdr:from>
    <xdr:to>
      <xdr:col>102</xdr:col>
      <xdr:colOff>165100</xdr:colOff>
      <xdr:row>60</xdr:row>
      <xdr:rowOff>123734</xdr:rowOff>
    </xdr:to>
    <xdr:sp macro="" textlink="">
      <xdr:nvSpPr>
        <xdr:cNvPr id="697" name="フローチャート: 判断 696">
          <a:extLst>
            <a:ext uri="{FF2B5EF4-FFF2-40B4-BE49-F238E27FC236}">
              <a16:creationId xmlns:a16="http://schemas.microsoft.com/office/drawing/2014/main" id="{E59DC9AA-C3B5-4060-836A-F70269C4121B}"/>
            </a:ext>
          </a:extLst>
        </xdr:cNvPr>
        <xdr:cNvSpPr/>
      </xdr:nvSpPr>
      <xdr:spPr>
        <a:xfrm>
          <a:off x="19494500" y="10309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17780</xdr:rowOff>
    </xdr:from>
    <xdr:to>
      <xdr:col>98</xdr:col>
      <xdr:colOff>38100</xdr:colOff>
      <xdr:row>60</xdr:row>
      <xdr:rowOff>119380</xdr:rowOff>
    </xdr:to>
    <xdr:sp macro="" textlink="">
      <xdr:nvSpPr>
        <xdr:cNvPr id="698" name="フローチャート: 判断 697">
          <a:extLst>
            <a:ext uri="{FF2B5EF4-FFF2-40B4-BE49-F238E27FC236}">
              <a16:creationId xmlns:a16="http://schemas.microsoft.com/office/drawing/2014/main" id="{57479550-2695-4CCA-87FA-E1B1A492CD3C}"/>
            </a:ext>
          </a:extLst>
        </xdr:cNvPr>
        <xdr:cNvSpPr/>
      </xdr:nvSpPr>
      <xdr:spPr>
        <a:xfrm>
          <a:off x="18605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9" name="テキスト ボックス 698">
          <a:extLst>
            <a:ext uri="{FF2B5EF4-FFF2-40B4-BE49-F238E27FC236}">
              <a16:creationId xmlns:a16="http://schemas.microsoft.com/office/drawing/2014/main" id="{113BEA9A-C5F9-42E5-A40C-92A4B2864355}"/>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0" name="テキスト ボックス 699">
          <a:extLst>
            <a:ext uri="{FF2B5EF4-FFF2-40B4-BE49-F238E27FC236}">
              <a16:creationId xmlns:a16="http://schemas.microsoft.com/office/drawing/2014/main" id="{9085EDDD-FB90-498E-A04E-9DCFFE23491D}"/>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1" name="テキスト ボックス 700">
          <a:extLst>
            <a:ext uri="{FF2B5EF4-FFF2-40B4-BE49-F238E27FC236}">
              <a16:creationId xmlns:a16="http://schemas.microsoft.com/office/drawing/2014/main" id="{223E01BE-44FF-4F9C-9E89-090BFFF65374}"/>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2" name="テキスト ボックス 701">
          <a:extLst>
            <a:ext uri="{FF2B5EF4-FFF2-40B4-BE49-F238E27FC236}">
              <a16:creationId xmlns:a16="http://schemas.microsoft.com/office/drawing/2014/main" id="{17398BCF-357A-416A-B8BD-4B47EDFB09D4}"/>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3" name="テキスト ボックス 702">
          <a:extLst>
            <a:ext uri="{FF2B5EF4-FFF2-40B4-BE49-F238E27FC236}">
              <a16:creationId xmlns:a16="http://schemas.microsoft.com/office/drawing/2014/main" id="{45A7D979-E3D2-4E4D-B93C-AACBCBB69041}"/>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166370</xdr:rowOff>
    </xdr:from>
    <xdr:to>
      <xdr:col>116</xdr:col>
      <xdr:colOff>114300</xdr:colOff>
      <xdr:row>58</xdr:row>
      <xdr:rowOff>96520</xdr:rowOff>
    </xdr:to>
    <xdr:sp macro="" textlink="">
      <xdr:nvSpPr>
        <xdr:cNvPr id="704" name="楕円 703">
          <a:extLst>
            <a:ext uri="{FF2B5EF4-FFF2-40B4-BE49-F238E27FC236}">
              <a16:creationId xmlns:a16="http://schemas.microsoft.com/office/drawing/2014/main" id="{6DE06C4A-E6F4-4CEC-863F-811BF5049917}"/>
            </a:ext>
          </a:extLst>
        </xdr:cNvPr>
        <xdr:cNvSpPr/>
      </xdr:nvSpPr>
      <xdr:spPr>
        <a:xfrm>
          <a:off x="22110700" y="993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57</xdr:row>
      <xdr:rowOff>17797</xdr:rowOff>
    </xdr:from>
    <xdr:ext cx="469744" cy="259045"/>
    <xdr:sp macro="" textlink="">
      <xdr:nvSpPr>
        <xdr:cNvPr id="705" name="【学校施設】&#10;一人当たり面積該当値テキスト">
          <a:extLst>
            <a:ext uri="{FF2B5EF4-FFF2-40B4-BE49-F238E27FC236}">
              <a16:creationId xmlns:a16="http://schemas.microsoft.com/office/drawing/2014/main" id="{0AC3A725-EE09-40D9-B732-8F084586D644}"/>
            </a:ext>
          </a:extLst>
        </xdr:cNvPr>
        <xdr:cNvSpPr txBox="1"/>
      </xdr:nvSpPr>
      <xdr:spPr>
        <a:xfrm>
          <a:off x="22199600" y="979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5806</xdr:rowOff>
    </xdr:from>
    <xdr:to>
      <xdr:col>112</xdr:col>
      <xdr:colOff>38100</xdr:colOff>
      <xdr:row>58</xdr:row>
      <xdr:rowOff>107406</xdr:rowOff>
    </xdr:to>
    <xdr:sp macro="" textlink="">
      <xdr:nvSpPr>
        <xdr:cNvPr id="706" name="楕円 705">
          <a:extLst>
            <a:ext uri="{FF2B5EF4-FFF2-40B4-BE49-F238E27FC236}">
              <a16:creationId xmlns:a16="http://schemas.microsoft.com/office/drawing/2014/main" id="{8DEECE9C-CCE8-40A0-B483-1D0B63ABEBD4}"/>
            </a:ext>
          </a:extLst>
        </xdr:cNvPr>
        <xdr:cNvSpPr/>
      </xdr:nvSpPr>
      <xdr:spPr>
        <a:xfrm>
          <a:off x="21272500" y="9949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58</xdr:row>
      <xdr:rowOff>45720</xdr:rowOff>
    </xdr:from>
    <xdr:to>
      <xdr:col>116</xdr:col>
      <xdr:colOff>63500</xdr:colOff>
      <xdr:row>58</xdr:row>
      <xdr:rowOff>56606</xdr:rowOff>
    </xdr:to>
    <xdr:cxnSp macro="">
      <xdr:nvCxnSpPr>
        <xdr:cNvPr id="707" name="直線コネクタ 706">
          <a:extLst>
            <a:ext uri="{FF2B5EF4-FFF2-40B4-BE49-F238E27FC236}">
              <a16:creationId xmlns:a16="http://schemas.microsoft.com/office/drawing/2014/main" id="{E5FE3B3B-6B5F-4CD8-A4C1-B0FF3081218E}"/>
            </a:ext>
          </a:extLst>
        </xdr:cNvPr>
        <xdr:cNvCxnSpPr/>
      </xdr:nvCxnSpPr>
      <xdr:spPr>
        <a:xfrm flipV="1">
          <a:off x="21323300" y="9989820"/>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14515</xdr:rowOff>
    </xdr:from>
    <xdr:to>
      <xdr:col>107</xdr:col>
      <xdr:colOff>101600</xdr:colOff>
      <xdr:row>58</xdr:row>
      <xdr:rowOff>116115</xdr:rowOff>
    </xdr:to>
    <xdr:sp macro="" textlink="">
      <xdr:nvSpPr>
        <xdr:cNvPr id="708" name="楕円 707">
          <a:extLst>
            <a:ext uri="{FF2B5EF4-FFF2-40B4-BE49-F238E27FC236}">
              <a16:creationId xmlns:a16="http://schemas.microsoft.com/office/drawing/2014/main" id="{6D82B57B-26A7-4B23-8183-6DBF825EC6F7}"/>
            </a:ext>
          </a:extLst>
        </xdr:cNvPr>
        <xdr:cNvSpPr/>
      </xdr:nvSpPr>
      <xdr:spPr>
        <a:xfrm>
          <a:off x="20383500" y="9958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56606</xdr:rowOff>
    </xdr:from>
    <xdr:to>
      <xdr:col>111</xdr:col>
      <xdr:colOff>177800</xdr:colOff>
      <xdr:row>58</xdr:row>
      <xdr:rowOff>65315</xdr:rowOff>
    </xdr:to>
    <xdr:cxnSp macro="">
      <xdr:nvCxnSpPr>
        <xdr:cNvPr id="709" name="直線コネクタ 708">
          <a:extLst>
            <a:ext uri="{FF2B5EF4-FFF2-40B4-BE49-F238E27FC236}">
              <a16:creationId xmlns:a16="http://schemas.microsoft.com/office/drawing/2014/main" id="{CEC89EA6-DE5A-4EEC-92FC-DBBBE550349B}"/>
            </a:ext>
          </a:extLst>
        </xdr:cNvPr>
        <xdr:cNvCxnSpPr/>
      </xdr:nvCxnSpPr>
      <xdr:spPr>
        <a:xfrm flipV="1">
          <a:off x="20434300" y="10000706"/>
          <a:ext cx="889000" cy="8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28666</xdr:rowOff>
    </xdr:from>
    <xdr:to>
      <xdr:col>102</xdr:col>
      <xdr:colOff>165100</xdr:colOff>
      <xdr:row>58</xdr:row>
      <xdr:rowOff>130266</xdr:rowOff>
    </xdr:to>
    <xdr:sp macro="" textlink="">
      <xdr:nvSpPr>
        <xdr:cNvPr id="710" name="楕円 709">
          <a:extLst>
            <a:ext uri="{FF2B5EF4-FFF2-40B4-BE49-F238E27FC236}">
              <a16:creationId xmlns:a16="http://schemas.microsoft.com/office/drawing/2014/main" id="{BD7D7B60-39EA-4458-8666-FD343FABDB0E}"/>
            </a:ext>
          </a:extLst>
        </xdr:cNvPr>
        <xdr:cNvSpPr/>
      </xdr:nvSpPr>
      <xdr:spPr>
        <a:xfrm>
          <a:off x="19494500" y="9972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58</xdr:row>
      <xdr:rowOff>65315</xdr:rowOff>
    </xdr:from>
    <xdr:to>
      <xdr:col>107</xdr:col>
      <xdr:colOff>50800</xdr:colOff>
      <xdr:row>58</xdr:row>
      <xdr:rowOff>79466</xdr:rowOff>
    </xdr:to>
    <xdr:cxnSp macro="">
      <xdr:nvCxnSpPr>
        <xdr:cNvPr id="711" name="直線コネクタ 710">
          <a:extLst>
            <a:ext uri="{FF2B5EF4-FFF2-40B4-BE49-F238E27FC236}">
              <a16:creationId xmlns:a16="http://schemas.microsoft.com/office/drawing/2014/main" id="{DF261140-FE7E-4A1B-9C5B-D40E2B2DA044}"/>
            </a:ext>
          </a:extLst>
        </xdr:cNvPr>
        <xdr:cNvCxnSpPr/>
      </xdr:nvCxnSpPr>
      <xdr:spPr>
        <a:xfrm flipV="1">
          <a:off x="19545300" y="10009415"/>
          <a:ext cx="889000" cy="14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58</xdr:row>
      <xdr:rowOff>44994</xdr:rowOff>
    </xdr:from>
    <xdr:to>
      <xdr:col>98</xdr:col>
      <xdr:colOff>38100</xdr:colOff>
      <xdr:row>58</xdr:row>
      <xdr:rowOff>146594</xdr:rowOff>
    </xdr:to>
    <xdr:sp macro="" textlink="">
      <xdr:nvSpPr>
        <xdr:cNvPr id="712" name="楕円 711">
          <a:extLst>
            <a:ext uri="{FF2B5EF4-FFF2-40B4-BE49-F238E27FC236}">
              <a16:creationId xmlns:a16="http://schemas.microsoft.com/office/drawing/2014/main" id="{7D12E8AA-5CC2-4DB5-9570-1AF6C87EB24B}"/>
            </a:ext>
          </a:extLst>
        </xdr:cNvPr>
        <xdr:cNvSpPr/>
      </xdr:nvSpPr>
      <xdr:spPr>
        <a:xfrm>
          <a:off x="18605500" y="9989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58</xdr:row>
      <xdr:rowOff>79466</xdr:rowOff>
    </xdr:from>
    <xdr:to>
      <xdr:col>102</xdr:col>
      <xdr:colOff>114300</xdr:colOff>
      <xdr:row>58</xdr:row>
      <xdr:rowOff>95794</xdr:rowOff>
    </xdr:to>
    <xdr:cxnSp macro="">
      <xdr:nvCxnSpPr>
        <xdr:cNvPr id="713" name="直線コネクタ 712">
          <a:extLst>
            <a:ext uri="{FF2B5EF4-FFF2-40B4-BE49-F238E27FC236}">
              <a16:creationId xmlns:a16="http://schemas.microsoft.com/office/drawing/2014/main" id="{BF130D22-082C-4BCA-8ABD-41A31994E4C3}"/>
            </a:ext>
          </a:extLst>
        </xdr:cNvPr>
        <xdr:cNvCxnSpPr/>
      </xdr:nvCxnSpPr>
      <xdr:spPr>
        <a:xfrm flipV="1">
          <a:off x="18656300" y="10023566"/>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126836</xdr:rowOff>
    </xdr:from>
    <xdr:ext cx="469744" cy="259045"/>
    <xdr:sp macro="" textlink="">
      <xdr:nvSpPr>
        <xdr:cNvPr id="714" name="n_1aveValue【学校施設】&#10;一人当たり面積">
          <a:extLst>
            <a:ext uri="{FF2B5EF4-FFF2-40B4-BE49-F238E27FC236}">
              <a16:creationId xmlns:a16="http://schemas.microsoft.com/office/drawing/2014/main" id="{93207C78-0E2F-4233-A4F5-6D9A9C0BB5F7}"/>
            </a:ext>
          </a:extLst>
        </xdr:cNvPr>
        <xdr:cNvSpPr txBox="1"/>
      </xdr:nvSpPr>
      <xdr:spPr>
        <a:xfrm>
          <a:off x="21075727" y="10413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143164</xdr:rowOff>
    </xdr:from>
    <xdr:ext cx="469744" cy="259045"/>
    <xdr:sp macro="" textlink="">
      <xdr:nvSpPr>
        <xdr:cNvPr id="715" name="n_2aveValue【学校施設】&#10;一人当たり面積">
          <a:extLst>
            <a:ext uri="{FF2B5EF4-FFF2-40B4-BE49-F238E27FC236}">
              <a16:creationId xmlns:a16="http://schemas.microsoft.com/office/drawing/2014/main" id="{CF84BE0A-376B-477A-8A79-851605C6E005}"/>
            </a:ext>
          </a:extLst>
        </xdr:cNvPr>
        <xdr:cNvSpPr txBox="1"/>
      </xdr:nvSpPr>
      <xdr:spPr>
        <a:xfrm>
          <a:off x="20199427" y="10430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114861</xdr:rowOff>
    </xdr:from>
    <xdr:ext cx="469744" cy="259045"/>
    <xdr:sp macro="" textlink="">
      <xdr:nvSpPr>
        <xdr:cNvPr id="716" name="n_3aveValue【学校施設】&#10;一人当たり面積">
          <a:extLst>
            <a:ext uri="{FF2B5EF4-FFF2-40B4-BE49-F238E27FC236}">
              <a16:creationId xmlns:a16="http://schemas.microsoft.com/office/drawing/2014/main" id="{F27AF44F-F981-4F9E-BCCB-F4985AA2D743}"/>
            </a:ext>
          </a:extLst>
        </xdr:cNvPr>
        <xdr:cNvSpPr txBox="1"/>
      </xdr:nvSpPr>
      <xdr:spPr>
        <a:xfrm>
          <a:off x="19310427" y="10401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110507</xdr:rowOff>
    </xdr:from>
    <xdr:ext cx="469744" cy="259045"/>
    <xdr:sp macro="" textlink="">
      <xdr:nvSpPr>
        <xdr:cNvPr id="717" name="n_4aveValue【学校施設】&#10;一人当たり面積">
          <a:extLst>
            <a:ext uri="{FF2B5EF4-FFF2-40B4-BE49-F238E27FC236}">
              <a16:creationId xmlns:a16="http://schemas.microsoft.com/office/drawing/2014/main" id="{2A7048D1-1D81-400B-9156-079A386BA864}"/>
            </a:ext>
          </a:extLst>
        </xdr:cNvPr>
        <xdr:cNvSpPr txBox="1"/>
      </xdr:nvSpPr>
      <xdr:spPr>
        <a:xfrm>
          <a:off x="18421427" y="1039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56</xdr:row>
      <xdr:rowOff>123933</xdr:rowOff>
    </xdr:from>
    <xdr:ext cx="469744" cy="259045"/>
    <xdr:sp macro="" textlink="">
      <xdr:nvSpPr>
        <xdr:cNvPr id="718" name="n_1mainValue【学校施設】&#10;一人当たり面積">
          <a:extLst>
            <a:ext uri="{FF2B5EF4-FFF2-40B4-BE49-F238E27FC236}">
              <a16:creationId xmlns:a16="http://schemas.microsoft.com/office/drawing/2014/main" id="{C40DC564-917A-409B-9F81-F77198EC30A6}"/>
            </a:ext>
          </a:extLst>
        </xdr:cNvPr>
        <xdr:cNvSpPr txBox="1"/>
      </xdr:nvSpPr>
      <xdr:spPr>
        <a:xfrm>
          <a:off x="21075727" y="9725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56</xdr:row>
      <xdr:rowOff>132642</xdr:rowOff>
    </xdr:from>
    <xdr:ext cx="469744" cy="259045"/>
    <xdr:sp macro="" textlink="">
      <xdr:nvSpPr>
        <xdr:cNvPr id="719" name="n_2mainValue【学校施設】&#10;一人当たり面積">
          <a:extLst>
            <a:ext uri="{FF2B5EF4-FFF2-40B4-BE49-F238E27FC236}">
              <a16:creationId xmlns:a16="http://schemas.microsoft.com/office/drawing/2014/main" id="{2494851E-86DA-4F4F-BE8A-A26F29FC6D66}"/>
            </a:ext>
          </a:extLst>
        </xdr:cNvPr>
        <xdr:cNvSpPr txBox="1"/>
      </xdr:nvSpPr>
      <xdr:spPr>
        <a:xfrm>
          <a:off x="20199427" y="9733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56</xdr:row>
      <xdr:rowOff>146793</xdr:rowOff>
    </xdr:from>
    <xdr:ext cx="469744" cy="259045"/>
    <xdr:sp macro="" textlink="">
      <xdr:nvSpPr>
        <xdr:cNvPr id="720" name="n_3mainValue【学校施設】&#10;一人当たり面積">
          <a:extLst>
            <a:ext uri="{FF2B5EF4-FFF2-40B4-BE49-F238E27FC236}">
              <a16:creationId xmlns:a16="http://schemas.microsoft.com/office/drawing/2014/main" id="{6F276070-95B0-4F3B-9294-26220404E988}"/>
            </a:ext>
          </a:extLst>
        </xdr:cNvPr>
        <xdr:cNvSpPr txBox="1"/>
      </xdr:nvSpPr>
      <xdr:spPr>
        <a:xfrm>
          <a:off x="19310427" y="9747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56</xdr:row>
      <xdr:rowOff>163121</xdr:rowOff>
    </xdr:from>
    <xdr:ext cx="469744" cy="259045"/>
    <xdr:sp macro="" textlink="">
      <xdr:nvSpPr>
        <xdr:cNvPr id="721" name="n_4mainValue【学校施設】&#10;一人当たり面積">
          <a:extLst>
            <a:ext uri="{FF2B5EF4-FFF2-40B4-BE49-F238E27FC236}">
              <a16:creationId xmlns:a16="http://schemas.microsoft.com/office/drawing/2014/main" id="{6964B14D-3030-4B2C-98E0-F126A06108E8}"/>
            </a:ext>
          </a:extLst>
        </xdr:cNvPr>
        <xdr:cNvSpPr txBox="1"/>
      </xdr:nvSpPr>
      <xdr:spPr>
        <a:xfrm>
          <a:off x="18421427" y="9764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2" name="正方形/長方形 721">
          <a:extLst>
            <a:ext uri="{FF2B5EF4-FFF2-40B4-BE49-F238E27FC236}">
              <a16:creationId xmlns:a16="http://schemas.microsoft.com/office/drawing/2014/main" id="{BD59AFA4-BF06-4AF5-8526-918653816F9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3" name="正方形/長方形 722">
          <a:extLst>
            <a:ext uri="{FF2B5EF4-FFF2-40B4-BE49-F238E27FC236}">
              <a16:creationId xmlns:a16="http://schemas.microsoft.com/office/drawing/2014/main" id="{06F3760B-AB79-4E15-BEB6-9C5B82BC96C3}"/>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4" name="正方形/長方形 723">
          <a:extLst>
            <a:ext uri="{FF2B5EF4-FFF2-40B4-BE49-F238E27FC236}">
              <a16:creationId xmlns:a16="http://schemas.microsoft.com/office/drawing/2014/main" id="{DE7B4CC5-8372-4FE2-97C1-5880053F5126}"/>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5" name="正方形/長方形 724">
          <a:extLst>
            <a:ext uri="{FF2B5EF4-FFF2-40B4-BE49-F238E27FC236}">
              <a16:creationId xmlns:a16="http://schemas.microsoft.com/office/drawing/2014/main" id="{CB76AA58-1DC5-44E7-A6E6-7F7E45863287}"/>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6" name="正方形/長方形 725">
          <a:extLst>
            <a:ext uri="{FF2B5EF4-FFF2-40B4-BE49-F238E27FC236}">
              <a16:creationId xmlns:a16="http://schemas.microsoft.com/office/drawing/2014/main" id="{413B497D-F538-4ABC-84C4-538E2944B417}"/>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7" name="正方形/長方形 726">
          <a:extLst>
            <a:ext uri="{FF2B5EF4-FFF2-40B4-BE49-F238E27FC236}">
              <a16:creationId xmlns:a16="http://schemas.microsoft.com/office/drawing/2014/main" id="{EFA69F45-7B74-4E0E-961B-70777B8FF0FD}"/>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8" name="正方形/長方形 727">
          <a:extLst>
            <a:ext uri="{FF2B5EF4-FFF2-40B4-BE49-F238E27FC236}">
              <a16:creationId xmlns:a16="http://schemas.microsoft.com/office/drawing/2014/main" id="{2C7BA5E4-919D-4316-A1F0-F39ED899D2E6}"/>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9" name="正方形/長方形 728">
          <a:extLst>
            <a:ext uri="{FF2B5EF4-FFF2-40B4-BE49-F238E27FC236}">
              <a16:creationId xmlns:a16="http://schemas.microsoft.com/office/drawing/2014/main" id="{AAC465A1-BFFF-41CB-BA8E-AA7003F06794}"/>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0" name="テキスト ボックス 729">
          <a:extLst>
            <a:ext uri="{FF2B5EF4-FFF2-40B4-BE49-F238E27FC236}">
              <a16:creationId xmlns:a16="http://schemas.microsoft.com/office/drawing/2014/main" id="{1592E533-4DF3-4D42-B00E-435DFCFE4675}"/>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1" name="直線コネクタ 730">
          <a:extLst>
            <a:ext uri="{FF2B5EF4-FFF2-40B4-BE49-F238E27FC236}">
              <a16:creationId xmlns:a16="http://schemas.microsoft.com/office/drawing/2014/main" id="{7C3D69CA-8681-4A37-8FAB-5A1D7498C26F}"/>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2" name="テキスト ボックス 731">
          <a:extLst>
            <a:ext uri="{FF2B5EF4-FFF2-40B4-BE49-F238E27FC236}">
              <a16:creationId xmlns:a16="http://schemas.microsoft.com/office/drawing/2014/main" id="{404B4243-9A41-498A-8A5F-F77D18D2D9FE}"/>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3" name="直線コネクタ 732">
          <a:extLst>
            <a:ext uri="{FF2B5EF4-FFF2-40B4-BE49-F238E27FC236}">
              <a16:creationId xmlns:a16="http://schemas.microsoft.com/office/drawing/2014/main" id="{5A1762FD-4666-4AA0-9B89-B531E3CE8C42}"/>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34" name="テキスト ボックス 733">
          <a:extLst>
            <a:ext uri="{FF2B5EF4-FFF2-40B4-BE49-F238E27FC236}">
              <a16:creationId xmlns:a16="http://schemas.microsoft.com/office/drawing/2014/main" id="{695C2ADB-B990-433D-8816-68B0D9CCF1B4}"/>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35" name="直線コネクタ 734">
          <a:extLst>
            <a:ext uri="{FF2B5EF4-FFF2-40B4-BE49-F238E27FC236}">
              <a16:creationId xmlns:a16="http://schemas.microsoft.com/office/drawing/2014/main" id="{139DB9C9-E134-4A9C-AD87-05ED23279BFD}"/>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36" name="テキスト ボックス 735">
          <a:extLst>
            <a:ext uri="{FF2B5EF4-FFF2-40B4-BE49-F238E27FC236}">
              <a16:creationId xmlns:a16="http://schemas.microsoft.com/office/drawing/2014/main" id="{4F0EC007-82D5-4408-AC4F-3F78C8FF6D61}"/>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37" name="直線コネクタ 736">
          <a:extLst>
            <a:ext uri="{FF2B5EF4-FFF2-40B4-BE49-F238E27FC236}">
              <a16:creationId xmlns:a16="http://schemas.microsoft.com/office/drawing/2014/main" id="{C661FF27-204B-431E-833A-5A7AE3248005}"/>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38" name="テキスト ボックス 737">
          <a:extLst>
            <a:ext uri="{FF2B5EF4-FFF2-40B4-BE49-F238E27FC236}">
              <a16:creationId xmlns:a16="http://schemas.microsoft.com/office/drawing/2014/main" id="{5339F665-BA18-48C5-86DF-AD62301506A6}"/>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39" name="直線コネクタ 738">
          <a:extLst>
            <a:ext uri="{FF2B5EF4-FFF2-40B4-BE49-F238E27FC236}">
              <a16:creationId xmlns:a16="http://schemas.microsoft.com/office/drawing/2014/main" id="{0B921C6D-A9DD-49B0-8FCD-68333345B4AB}"/>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40" name="テキスト ボックス 739">
          <a:extLst>
            <a:ext uri="{FF2B5EF4-FFF2-40B4-BE49-F238E27FC236}">
              <a16:creationId xmlns:a16="http://schemas.microsoft.com/office/drawing/2014/main" id="{28B6638A-16C9-4B9B-B790-11ADBB253994}"/>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41" name="直線コネクタ 740">
          <a:extLst>
            <a:ext uri="{FF2B5EF4-FFF2-40B4-BE49-F238E27FC236}">
              <a16:creationId xmlns:a16="http://schemas.microsoft.com/office/drawing/2014/main" id="{5C70B82E-C37E-4753-83A9-C4552A26F1C5}"/>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42" name="テキスト ボックス 741">
          <a:extLst>
            <a:ext uri="{FF2B5EF4-FFF2-40B4-BE49-F238E27FC236}">
              <a16:creationId xmlns:a16="http://schemas.microsoft.com/office/drawing/2014/main" id="{6F564368-8B35-4E21-9201-F5CE4BF22923}"/>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3" name="直線コネクタ 742">
          <a:extLst>
            <a:ext uri="{FF2B5EF4-FFF2-40B4-BE49-F238E27FC236}">
              <a16:creationId xmlns:a16="http://schemas.microsoft.com/office/drawing/2014/main" id="{56D8616A-4FF6-4426-9EBD-6DDCA7171C9E}"/>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44" name="テキスト ボックス 743">
          <a:extLst>
            <a:ext uri="{FF2B5EF4-FFF2-40B4-BE49-F238E27FC236}">
              <a16:creationId xmlns:a16="http://schemas.microsoft.com/office/drawing/2014/main" id="{D606A920-8540-4377-8735-EB675853361C}"/>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5" name="【児童館】&#10;有形固定資産減価償却率グラフ枠">
          <a:extLst>
            <a:ext uri="{FF2B5EF4-FFF2-40B4-BE49-F238E27FC236}">
              <a16:creationId xmlns:a16="http://schemas.microsoft.com/office/drawing/2014/main" id="{41C5D477-C0CD-463A-814F-D87C9DB71305}"/>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45720</xdr:rowOff>
    </xdr:from>
    <xdr:to>
      <xdr:col>85</xdr:col>
      <xdr:colOff>126364</xdr:colOff>
      <xdr:row>86</xdr:row>
      <xdr:rowOff>114300</xdr:rowOff>
    </xdr:to>
    <xdr:cxnSp macro="">
      <xdr:nvCxnSpPr>
        <xdr:cNvPr id="746" name="直線コネクタ 745">
          <a:extLst>
            <a:ext uri="{FF2B5EF4-FFF2-40B4-BE49-F238E27FC236}">
              <a16:creationId xmlns:a16="http://schemas.microsoft.com/office/drawing/2014/main" id="{647D0671-492C-46DD-A9AC-983E114BEDCD}"/>
            </a:ext>
          </a:extLst>
        </xdr:cNvPr>
        <xdr:cNvCxnSpPr/>
      </xdr:nvCxnSpPr>
      <xdr:spPr>
        <a:xfrm flipV="1">
          <a:off x="16318864" y="13247370"/>
          <a:ext cx="0" cy="1611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747" name="【児童館】&#10;有形固定資産減価償却率最小値テキスト">
          <a:extLst>
            <a:ext uri="{FF2B5EF4-FFF2-40B4-BE49-F238E27FC236}">
              <a16:creationId xmlns:a16="http://schemas.microsoft.com/office/drawing/2014/main" id="{162956D6-752E-44CA-B5DC-33E1E7459513}"/>
            </a:ext>
          </a:extLst>
        </xdr:cNvPr>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748" name="直線コネクタ 747">
          <a:extLst>
            <a:ext uri="{FF2B5EF4-FFF2-40B4-BE49-F238E27FC236}">
              <a16:creationId xmlns:a16="http://schemas.microsoft.com/office/drawing/2014/main" id="{1AF602DA-FD6E-4E23-9DFD-77C0C8FA517A}"/>
            </a:ext>
          </a:extLst>
        </xdr:cNvPr>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75</xdr:row>
      <xdr:rowOff>163847</xdr:rowOff>
    </xdr:from>
    <xdr:ext cx="405111" cy="259045"/>
    <xdr:sp macro="" textlink="">
      <xdr:nvSpPr>
        <xdr:cNvPr id="749" name="【児童館】&#10;有形固定資産減価償却率最大値テキスト">
          <a:extLst>
            <a:ext uri="{FF2B5EF4-FFF2-40B4-BE49-F238E27FC236}">
              <a16:creationId xmlns:a16="http://schemas.microsoft.com/office/drawing/2014/main" id="{913BC1B2-E23F-4306-93E7-F6EA4606774A}"/>
            </a:ext>
          </a:extLst>
        </xdr:cNvPr>
        <xdr:cNvSpPr txBox="1"/>
      </xdr:nvSpPr>
      <xdr:spPr>
        <a:xfrm>
          <a:off x="16357600" y="13022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45720</xdr:rowOff>
    </xdr:from>
    <xdr:to>
      <xdr:col>86</xdr:col>
      <xdr:colOff>25400</xdr:colOff>
      <xdr:row>77</xdr:row>
      <xdr:rowOff>45720</xdr:rowOff>
    </xdr:to>
    <xdr:cxnSp macro="">
      <xdr:nvCxnSpPr>
        <xdr:cNvPr id="750" name="直線コネクタ 749">
          <a:extLst>
            <a:ext uri="{FF2B5EF4-FFF2-40B4-BE49-F238E27FC236}">
              <a16:creationId xmlns:a16="http://schemas.microsoft.com/office/drawing/2014/main" id="{0F5E7318-F0A4-42E2-AEB4-A604B0E57048}"/>
            </a:ext>
          </a:extLst>
        </xdr:cNvPr>
        <xdr:cNvCxnSpPr/>
      </xdr:nvCxnSpPr>
      <xdr:spPr>
        <a:xfrm>
          <a:off x="16230600" y="13247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141622</xdr:rowOff>
    </xdr:from>
    <xdr:ext cx="405111" cy="259045"/>
    <xdr:sp macro="" textlink="">
      <xdr:nvSpPr>
        <xdr:cNvPr id="751" name="【児童館】&#10;有形固定資産減価償却率平均値テキスト">
          <a:extLst>
            <a:ext uri="{FF2B5EF4-FFF2-40B4-BE49-F238E27FC236}">
              <a16:creationId xmlns:a16="http://schemas.microsoft.com/office/drawing/2014/main" id="{150E4008-2D33-4D90-B7F4-4B7B05434764}"/>
            </a:ext>
          </a:extLst>
        </xdr:cNvPr>
        <xdr:cNvSpPr txBox="1"/>
      </xdr:nvSpPr>
      <xdr:spPr>
        <a:xfrm>
          <a:off x="16357600" y="138576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118745</xdr:rowOff>
    </xdr:from>
    <xdr:to>
      <xdr:col>85</xdr:col>
      <xdr:colOff>177800</xdr:colOff>
      <xdr:row>82</xdr:row>
      <xdr:rowOff>48895</xdr:rowOff>
    </xdr:to>
    <xdr:sp macro="" textlink="">
      <xdr:nvSpPr>
        <xdr:cNvPr id="752" name="フローチャート: 判断 751">
          <a:extLst>
            <a:ext uri="{FF2B5EF4-FFF2-40B4-BE49-F238E27FC236}">
              <a16:creationId xmlns:a16="http://schemas.microsoft.com/office/drawing/2014/main" id="{D912F829-56A4-40E2-B777-0F46421B3F11}"/>
            </a:ext>
          </a:extLst>
        </xdr:cNvPr>
        <xdr:cNvSpPr/>
      </xdr:nvSpPr>
      <xdr:spPr>
        <a:xfrm>
          <a:off x="16268700" y="1400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92075</xdr:rowOff>
    </xdr:from>
    <xdr:to>
      <xdr:col>81</xdr:col>
      <xdr:colOff>101600</xdr:colOff>
      <xdr:row>82</xdr:row>
      <xdr:rowOff>22225</xdr:rowOff>
    </xdr:to>
    <xdr:sp macro="" textlink="">
      <xdr:nvSpPr>
        <xdr:cNvPr id="753" name="フローチャート: 判断 752">
          <a:extLst>
            <a:ext uri="{FF2B5EF4-FFF2-40B4-BE49-F238E27FC236}">
              <a16:creationId xmlns:a16="http://schemas.microsoft.com/office/drawing/2014/main" id="{DFDEE129-4625-4DD8-B322-5C2505AF2E21}"/>
            </a:ext>
          </a:extLst>
        </xdr:cNvPr>
        <xdr:cNvSpPr/>
      </xdr:nvSpPr>
      <xdr:spPr>
        <a:xfrm>
          <a:off x="15430500" y="1397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44450</xdr:rowOff>
    </xdr:from>
    <xdr:to>
      <xdr:col>76</xdr:col>
      <xdr:colOff>165100</xdr:colOff>
      <xdr:row>81</xdr:row>
      <xdr:rowOff>146050</xdr:rowOff>
    </xdr:to>
    <xdr:sp macro="" textlink="">
      <xdr:nvSpPr>
        <xdr:cNvPr id="754" name="フローチャート: 判断 753">
          <a:extLst>
            <a:ext uri="{FF2B5EF4-FFF2-40B4-BE49-F238E27FC236}">
              <a16:creationId xmlns:a16="http://schemas.microsoft.com/office/drawing/2014/main" id="{2C178374-C351-48C3-ABF0-A2C45E43D732}"/>
            </a:ext>
          </a:extLst>
        </xdr:cNvPr>
        <xdr:cNvSpPr/>
      </xdr:nvSpPr>
      <xdr:spPr>
        <a:xfrm>
          <a:off x="14541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29211</xdr:rowOff>
    </xdr:from>
    <xdr:to>
      <xdr:col>72</xdr:col>
      <xdr:colOff>38100</xdr:colOff>
      <xdr:row>81</xdr:row>
      <xdr:rowOff>130811</xdr:rowOff>
    </xdr:to>
    <xdr:sp macro="" textlink="">
      <xdr:nvSpPr>
        <xdr:cNvPr id="755" name="フローチャート: 判断 754">
          <a:extLst>
            <a:ext uri="{FF2B5EF4-FFF2-40B4-BE49-F238E27FC236}">
              <a16:creationId xmlns:a16="http://schemas.microsoft.com/office/drawing/2014/main" id="{51D53428-47D3-40FF-ABC3-62337BD787B3}"/>
            </a:ext>
          </a:extLst>
        </xdr:cNvPr>
        <xdr:cNvSpPr/>
      </xdr:nvSpPr>
      <xdr:spPr>
        <a:xfrm>
          <a:off x="13652500" y="13916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44450</xdr:rowOff>
    </xdr:from>
    <xdr:to>
      <xdr:col>67</xdr:col>
      <xdr:colOff>101600</xdr:colOff>
      <xdr:row>81</xdr:row>
      <xdr:rowOff>146050</xdr:rowOff>
    </xdr:to>
    <xdr:sp macro="" textlink="">
      <xdr:nvSpPr>
        <xdr:cNvPr id="756" name="フローチャート: 判断 755">
          <a:extLst>
            <a:ext uri="{FF2B5EF4-FFF2-40B4-BE49-F238E27FC236}">
              <a16:creationId xmlns:a16="http://schemas.microsoft.com/office/drawing/2014/main" id="{46CF3B5E-AE2C-4191-A5E4-EFD02FC17957}"/>
            </a:ext>
          </a:extLst>
        </xdr:cNvPr>
        <xdr:cNvSpPr/>
      </xdr:nvSpPr>
      <xdr:spPr>
        <a:xfrm>
          <a:off x="12763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7" name="テキスト ボックス 756">
          <a:extLst>
            <a:ext uri="{FF2B5EF4-FFF2-40B4-BE49-F238E27FC236}">
              <a16:creationId xmlns:a16="http://schemas.microsoft.com/office/drawing/2014/main" id="{F6FEC8EB-AEE2-4D64-88CF-528A60D3292B}"/>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8" name="テキスト ボックス 757">
          <a:extLst>
            <a:ext uri="{FF2B5EF4-FFF2-40B4-BE49-F238E27FC236}">
              <a16:creationId xmlns:a16="http://schemas.microsoft.com/office/drawing/2014/main" id="{6143B11E-3AB4-4602-BBE4-98D7167CDB11}"/>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9" name="テキスト ボックス 758">
          <a:extLst>
            <a:ext uri="{FF2B5EF4-FFF2-40B4-BE49-F238E27FC236}">
              <a16:creationId xmlns:a16="http://schemas.microsoft.com/office/drawing/2014/main" id="{B3C65D94-8274-4633-948A-2A1B77759BFD}"/>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0" name="テキスト ボックス 759">
          <a:extLst>
            <a:ext uri="{FF2B5EF4-FFF2-40B4-BE49-F238E27FC236}">
              <a16:creationId xmlns:a16="http://schemas.microsoft.com/office/drawing/2014/main" id="{4ECA6A9F-CE5E-4F74-9750-164CB49272A7}"/>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1" name="テキスト ボックス 760">
          <a:extLst>
            <a:ext uri="{FF2B5EF4-FFF2-40B4-BE49-F238E27FC236}">
              <a16:creationId xmlns:a16="http://schemas.microsoft.com/office/drawing/2014/main" id="{57B767E7-FF69-4A29-9719-58C434A0F436}"/>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50164</xdr:rowOff>
    </xdr:from>
    <xdr:to>
      <xdr:col>85</xdr:col>
      <xdr:colOff>177800</xdr:colOff>
      <xdr:row>84</xdr:row>
      <xdr:rowOff>151764</xdr:rowOff>
    </xdr:to>
    <xdr:sp macro="" textlink="">
      <xdr:nvSpPr>
        <xdr:cNvPr id="762" name="楕円 761">
          <a:extLst>
            <a:ext uri="{FF2B5EF4-FFF2-40B4-BE49-F238E27FC236}">
              <a16:creationId xmlns:a16="http://schemas.microsoft.com/office/drawing/2014/main" id="{E338BECA-3089-4F96-902D-AC8BC40FF3A0}"/>
            </a:ext>
          </a:extLst>
        </xdr:cNvPr>
        <xdr:cNvSpPr/>
      </xdr:nvSpPr>
      <xdr:spPr>
        <a:xfrm>
          <a:off x="16268700" y="14451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28591</xdr:rowOff>
    </xdr:from>
    <xdr:ext cx="405111" cy="259045"/>
    <xdr:sp macro="" textlink="">
      <xdr:nvSpPr>
        <xdr:cNvPr id="763" name="【児童館】&#10;有形固定資産減価償却率該当値テキスト">
          <a:extLst>
            <a:ext uri="{FF2B5EF4-FFF2-40B4-BE49-F238E27FC236}">
              <a16:creationId xmlns:a16="http://schemas.microsoft.com/office/drawing/2014/main" id="{25217997-1A2A-41F9-B253-369E5CF05BFA}"/>
            </a:ext>
          </a:extLst>
        </xdr:cNvPr>
        <xdr:cNvSpPr txBox="1"/>
      </xdr:nvSpPr>
      <xdr:spPr>
        <a:xfrm>
          <a:off x="16357600" y="14430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164464</xdr:rowOff>
    </xdr:from>
    <xdr:to>
      <xdr:col>81</xdr:col>
      <xdr:colOff>101600</xdr:colOff>
      <xdr:row>84</xdr:row>
      <xdr:rowOff>94614</xdr:rowOff>
    </xdr:to>
    <xdr:sp macro="" textlink="">
      <xdr:nvSpPr>
        <xdr:cNvPr id="764" name="楕円 763">
          <a:extLst>
            <a:ext uri="{FF2B5EF4-FFF2-40B4-BE49-F238E27FC236}">
              <a16:creationId xmlns:a16="http://schemas.microsoft.com/office/drawing/2014/main" id="{8346121D-F7AB-48BB-8B65-F54B8A290310}"/>
            </a:ext>
          </a:extLst>
        </xdr:cNvPr>
        <xdr:cNvSpPr/>
      </xdr:nvSpPr>
      <xdr:spPr>
        <a:xfrm>
          <a:off x="15430500" y="14394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43814</xdr:rowOff>
    </xdr:from>
    <xdr:to>
      <xdr:col>85</xdr:col>
      <xdr:colOff>127000</xdr:colOff>
      <xdr:row>84</xdr:row>
      <xdr:rowOff>100964</xdr:rowOff>
    </xdr:to>
    <xdr:cxnSp macro="">
      <xdr:nvCxnSpPr>
        <xdr:cNvPr id="765" name="直線コネクタ 764">
          <a:extLst>
            <a:ext uri="{FF2B5EF4-FFF2-40B4-BE49-F238E27FC236}">
              <a16:creationId xmlns:a16="http://schemas.microsoft.com/office/drawing/2014/main" id="{B51D38A2-6104-494D-9E26-DFA5E1F39417}"/>
            </a:ext>
          </a:extLst>
        </xdr:cNvPr>
        <xdr:cNvCxnSpPr/>
      </xdr:nvCxnSpPr>
      <xdr:spPr>
        <a:xfrm>
          <a:off x="15481300" y="14445614"/>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107314</xdr:rowOff>
    </xdr:from>
    <xdr:to>
      <xdr:col>76</xdr:col>
      <xdr:colOff>165100</xdr:colOff>
      <xdr:row>84</xdr:row>
      <xdr:rowOff>37464</xdr:rowOff>
    </xdr:to>
    <xdr:sp macro="" textlink="">
      <xdr:nvSpPr>
        <xdr:cNvPr id="766" name="楕円 765">
          <a:extLst>
            <a:ext uri="{FF2B5EF4-FFF2-40B4-BE49-F238E27FC236}">
              <a16:creationId xmlns:a16="http://schemas.microsoft.com/office/drawing/2014/main" id="{D19788FF-C015-4050-8657-CED79A32A9E1}"/>
            </a:ext>
          </a:extLst>
        </xdr:cNvPr>
        <xdr:cNvSpPr/>
      </xdr:nvSpPr>
      <xdr:spPr>
        <a:xfrm>
          <a:off x="14541500" y="14337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158114</xdr:rowOff>
    </xdr:from>
    <xdr:to>
      <xdr:col>81</xdr:col>
      <xdr:colOff>50800</xdr:colOff>
      <xdr:row>84</xdr:row>
      <xdr:rowOff>43814</xdr:rowOff>
    </xdr:to>
    <xdr:cxnSp macro="">
      <xdr:nvCxnSpPr>
        <xdr:cNvPr id="767" name="直線コネクタ 766">
          <a:extLst>
            <a:ext uri="{FF2B5EF4-FFF2-40B4-BE49-F238E27FC236}">
              <a16:creationId xmlns:a16="http://schemas.microsoft.com/office/drawing/2014/main" id="{04C15498-2C0E-4BB5-8C42-C11E05F9D75E}"/>
            </a:ext>
          </a:extLst>
        </xdr:cNvPr>
        <xdr:cNvCxnSpPr/>
      </xdr:nvCxnSpPr>
      <xdr:spPr>
        <a:xfrm>
          <a:off x="14592300" y="14388464"/>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50164</xdr:rowOff>
    </xdr:from>
    <xdr:to>
      <xdr:col>72</xdr:col>
      <xdr:colOff>38100</xdr:colOff>
      <xdr:row>83</xdr:row>
      <xdr:rowOff>151764</xdr:rowOff>
    </xdr:to>
    <xdr:sp macro="" textlink="">
      <xdr:nvSpPr>
        <xdr:cNvPr id="768" name="楕円 767">
          <a:extLst>
            <a:ext uri="{FF2B5EF4-FFF2-40B4-BE49-F238E27FC236}">
              <a16:creationId xmlns:a16="http://schemas.microsoft.com/office/drawing/2014/main" id="{F9AFDE5D-6AA4-494D-BCB7-C3B712D6A000}"/>
            </a:ext>
          </a:extLst>
        </xdr:cNvPr>
        <xdr:cNvSpPr/>
      </xdr:nvSpPr>
      <xdr:spPr>
        <a:xfrm>
          <a:off x="13652500" y="14280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100964</xdr:rowOff>
    </xdr:from>
    <xdr:to>
      <xdr:col>76</xdr:col>
      <xdr:colOff>114300</xdr:colOff>
      <xdr:row>83</xdr:row>
      <xdr:rowOff>158114</xdr:rowOff>
    </xdr:to>
    <xdr:cxnSp macro="">
      <xdr:nvCxnSpPr>
        <xdr:cNvPr id="769" name="直線コネクタ 768">
          <a:extLst>
            <a:ext uri="{FF2B5EF4-FFF2-40B4-BE49-F238E27FC236}">
              <a16:creationId xmlns:a16="http://schemas.microsoft.com/office/drawing/2014/main" id="{123F101C-CA0B-46D1-B5DA-1551EE1C1CD7}"/>
            </a:ext>
          </a:extLst>
        </xdr:cNvPr>
        <xdr:cNvCxnSpPr/>
      </xdr:nvCxnSpPr>
      <xdr:spPr>
        <a:xfrm>
          <a:off x="13703300" y="14331314"/>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164464</xdr:rowOff>
    </xdr:from>
    <xdr:to>
      <xdr:col>67</xdr:col>
      <xdr:colOff>101600</xdr:colOff>
      <xdr:row>83</xdr:row>
      <xdr:rowOff>94614</xdr:rowOff>
    </xdr:to>
    <xdr:sp macro="" textlink="">
      <xdr:nvSpPr>
        <xdr:cNvPr id="770" name="楕円 769">
          <a:extLst>
            <a:ext uri="{FF2B5EF4-FFF2-40B4-BE49-F238E27FC236}">
              <a16:creationId xmlns:a16="http://schemas.microsoft.com/office/drawing/2014/main" id="{10E50EDC-55C9-4B1E-B404-AA989C82CA81}"/>
            </a:ext>
          </a:extLst>
        </xdr:cNvPr>
        <xdr:cNvSpPr/>
      </xdr:nvSpPr>
      <xdr:spPr>
        <a:xfrm>
          <a:off x="12763500" y="14223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43814</xdr:rowOff>
    </xdr:from>
    <xdr:to>
      <xdr:col>71</xdr:col>
      <xdr:colOff>177800</xdr:colOff>
      <xdr:row>83</xdr:row>
      <xdr:rowOff>100964</xdr:rowOff>
    </xdr:to>
    <xdr:cxnSp macro="">
      <xdr:nvCxnSpPr>
        <xdr:cNvPr id="771" name="直線コネクタ 770">
          <a:extLst>
            <a:ext uri="{FF2B5EF4-FFF2-40B4-BE49-F238E27FC236}">
              <a16:creationId xmlns:a16="http://schemas.microsoft.com/office/drawing/2014/main" id="{B779A471-5336-411C-A6A0-08BEDC59628B}"/>
            </a:ext>
          </a:extLst>
        </xdr:cNvPr>
        <xdr:cNvCxnSpPr/>
      </xdr:nvCxnSpPr>
      <xdr:spPr>
        <a:xfrm>
          <a:off x="12814300" y="14274164"/>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38752</xdr:rowOff>
    </xdr:from>
    <xdr:ext cx="405111" cy="259045"/>
    <xdr:sp macro="" textlink="">
      <xdr:nvSpPr>
        <xdr:cNvPr id="772" name="n_1aveValue【児童館】&#10;有形固定資産減価償却率">
          <a:extLst>
            <a:ext uri="{FF2B5EF4-FFF2-40B4-BE49-F238E27FC236}">
              <a16:creationId xmlns:a16="http://schemas.microsoft.com/office/drawing/2014/main" id="{EF91F03F-6CBC-4297-AB51-B506ADB305FD}"/>
            </a:ext>
          </a:extLst>
        </xdr:cNvPr>
        <xdr:cNvSpPr txBox="1"/>
      </xdr:nvSpPr>
      <xdr:spPr>
        <a:xfrm>
          <a:off x="15266044" y="13754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162577</xdr:rowOff>
    </xdr:from>
    <xdr:ext cx="405111" cy="259045"/>
    <xdr:sp macro="" textlink="">
      <xdr:nvSpPr>
        <xdr:cNvPr id="773" name="n_2aveValue【児童館】&#10;有形固定資産減価償却率">
          <a:extLst>
            <a:ext uri="{FF2B5EF4-FFF2-40B4-BE49-F238E27FC236}">
              <a16:creationId xmlns:a16="http://schemas.microsoft.com/office/drawing/2014/main" id="{2A57803C-75B7-4740-BBA7-977DCF8CEF5A}"/>
            </a:ext>
          </a:extLst>
        </xdr:cNvPr>
        <xdr:cNvSpPr txBox="1"/>
      </xdr:nvSpPr>
      <xdr:spPr>
        <a:xfrm>
          <a:off x="14389744" y="1370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147338</xdr:rowOff>
    </xdr:from>
    <xdr:ext cx="405111" cy="259045"/>
    <xdr:sp macro="" textlink="">
      <xdr:nvSpPr>
        <xdr:cNvPr id="774" name="n_3aveValue【児童館】&#10;有形固定資産減価償却率">
          <a:extLst>
            <a:ext uri="{FF2B5EF4-FFF2-40B4-BE49-F238E27FC236}">
              <a16:creationId xmlns:a16="http://schemas.microsoft.com/office/drawing/2014/main" id="{B63A28D0-156A-4794-BDD9-59E73FA85306}"/>
            </a:ext>
          </a:extLst>
        </xdr:cNvPr>
        <xdr:cNvSpPr txBox="1"/>
      </xdr:nvSpPr>
      <xdr:spPr>
        <a:xfrm>
          <a:off x="13500744" y="13691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162577</xdr:rowOff>
    </xdr:from>
    <xdr:ext cx="405111" cy="259045"/>
    <xdr:sp macro="" textlink="">
      <xdr:nvSpPr>
        <xdr:cNvPr id="775" name="n_4aveValue【児童館】&#10;有形固定資産減価償却率">
          <a:extLst>
            <a:ext uri="{FF2B5EF4-FFF2-40B4-BE49-F238E27FC236}">
              <a16:creationId xmlns:a16="http://schemas.microsoft.com/office/drawing/2014/main" id="{E982C233-457A-40B3-AAB8-0FA1F2A26678}"/>
            </a:ext>
          </a:extLst>
        </xdr:cNvPr>
        <xdr:cNvSpPr txBox="1"/>
      </xdr:nvSpPr>
      <xdr:spPr>
        <a:xfrm>
          <a:off x="12611744" y="1370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85741</xdr:rowOff>
    </xdr:from>
    <xdr:ext cx="405111" cy="259045"/>
    <xdr:sp macro="" textlink="">
      <xdr:nvSpPr>
        <xdr:cNvPr id="776" name="n_1mainValue【児童館】&#10;有形固定資産減価償却率">
          <a:extLst>
            <a:ext uri="{FF2B5EF4-FFF2-40B4-BE49-F238E27FC236}">
              <a16:creationId xmlns:a16="http://schemas.microsoft.com/office/drawing/2014/main" id="{FA56D10F-7FC2-41B8-8FD7-1D173EF55FD4}"/>
            </a:ext>
          </a:extLst>
        </xdr:cNvPr>
        <xdr:cNvSpPr txBox="1"/>
      </xdr:nvSpPr>
      <xdr:spPr>
        <a:xfrm>
          <a:off x="15266044" y="14487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28591</xdr:rowOff>
    </xdr:from>
    <xdr:ext cx="405111" cy="259045"/>
    <xdr:sp macro="" textlink="">
      <xdr:nvSpPr>
        <xdr:cNvPr id="777" name="n_2mainValue【児童館】&#10;有形固定資産減価償却率">
          <a:extLst>
            <a:ext uri="{FF2B5EF4-FFF2-40B4-BE49-F238E27FC236}">
              <a16:creationId xmlns:a16="http://schemas.microsoft.com/office/drawing/2014/main" id="{E42D3EC1-5966-47F4-95B5-7DD8EDB317C1}"/>
            </a:ext>
          </a:extLst>
        </xdr:cNvPr>
        <xdr:cNvSpPr txBox="1"/>
      </xdr:nvSpPr>
      <xdr:spPr>
        <a:xfrm>
          <a:off x="14389744" y="14430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142891</xdr:rowOff>
    </xdr:from>
    <xdr:ext cx="405111" cy="259045"/>
    <xdr:sp macro="" textlink="">
      <xdr:nvSpPr>
        <xdr:cNvPr id="778" name="n_3mainValue【児童館】&#10;有形固定資産減価償却率">
          <a:extLst>
            <a:ext uri="{FF2B5EF4-FFF2-40B4-BE49-F238E27FC236}">
              <a16:creationId xmlns:a16="http://schemas.microsoft.com/office/drawing/2014/main" id="{281D0A55-4129-4860-9A77-593C6082A010}"/>
            </a:ext>
          </a:extLst>
        </xdr:cNvPr>
        <xdr:cNvSpPr txBox="1"/>
      </xdr:nvSpPr>
      <xdr:spPr>
        <a:xfrm>
          <a:off x="13500744" y="14373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85741</xdr:rowOff>
    </xdr:from>
    <xdr:ext cx="405111" cy="259045"/>
    <xdr:sp macro="" textlink="">
      <xdr:nvSpPr>
        <xdr:cNvPr id="779" name="n_4mainValue【児童館】&#10;有形固定資産減価償却率">
          <a:extLst>
            <a:ext uri="{FF2B5EF4-FFF2-40B4-BE49-F238E27FC236}">
              <a16:creationId xmlns:a16="http://schemas.microsoft.com/office/drawing/2014/main" id="{A87F4C95-33E9-4D3D-BB66-DFD9A4665704}"/>
            </a:ext>
          </a:extLst>
        </xdr:cNvPr>
        <xdr:cNvSpPr txBox="1"/>
      </xdr:nvSpPr>
      <xdr:spPr>
        <a:xfrm>
          <a:off x="12611744" y="14316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0" name="正方形/長方形 779">
          <a:extLst>
            <a:ext uri="{FF2B5EF4-FFF2-40B4-BE49-F238E27FC236}">
              <a16:creationId xmlns:a16="http://schemas.microsoft.com/office/drawing/2014/main" id="{F73C2098-A637-4CC3-BB10-48565C327E7D}"/>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1" name="正方形/長方形 780">
          <a:extLst>
            <a:ext uri="{FF2B5EF4-FFF2-40B4-BE49-F238E27FC236}">
              <a16:creationId xmlns:a16="http://schemas.microsoft.com/office/drawing/2014/main" id="{D1AA44FF-A54B-45F3-A45E-7D6DA5E0EF1C}"/>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2" name="正方形/長方形 781">
          <a:extLst>
            <a:ext uri="{FF2B5EF4-FFF2-40B4-BE49-F238E27FC236}">
              <a16:creationId xmlns:a16="http://schemas.microsoft.com/office/drawing/2014/main" id="{54AD5AE9-0118-4798-A1EB-4783607CC6FC}"/>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3" name="正方形/長方形 782">
          <a:extLst>
            <a:ext uri="{FF2B5EF4-FFF2-40B4-BE49-F238E27FC236}">
              <a16:creationId xmlns:a16="http://schemas.microsoft.com/office/drawing/2014/main" id="{EB06D5B3-ED93-46A7-BC5D-9C0CFA6A8229}"/>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4" name="正方形/長方形 783">
          <a:extLst>
            <a:ext uri="{FF2B5EF4-FFF2-40B4-BE49-F238E27FC236}">
              <a16:creationId xmlns:a16="http://schemas.microsoft.com/office/drawing/2014/main" id="{2C3595ED-9B41-448B-8B6B-815E10DA2E45}"/>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5" name="正方形/長方形 784">
          <a:extLst>
            <a:ext uri="{FF2B5EF4-FFF2-40B4-BE49-F238E27FC236}">
              <a16:creationId xmlns:a16="http://schemas.microsoft.com/office/drawing/2014/main" id="{38637D87-CBCF-4527-A54B-FB554D16E7BE}"/>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6" name="正方形/長方形 785">
          <a:extLst>
            <a:ext uri="{FF2B5EF4-FFF2-40B4-BE49-F238E27FC236}">
              <a16:creationId xmlns:a16="http://schemas.microsoft.com/office/drawing/2014/main" id="{510FA8E6-673A-4658-8D41-FE01E3D7DD41}"/>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7" name="正方形/長方形 786">
          <a:extLst>
            <a:ext uri="{FF2B5EF4-FFF2-40B4-BE49-F238E27FC236}">
              <a16:creationId xmlns:a16="http://schemas.microsoft.com/office/drawing/2014/main" id="{34FEAE26-4251-4D8D-A7D7-E305610611D2}"/>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8" name="テキスト ボックス 787">
          <a:extLst>
            <a:ext uri="{FF2B5EF4-FFF2-40B4-BE49-F238E27FC236}">
              <a16:creationId xmlns:a16="http://schemas.microsoft.com/office/drawing/2014/main" id="{E14D2FB7-6C0C-4E65-BFFE-59AC412C6309}"/>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9" name="直線コネクタ 788">
          <a:extLst>
            <a:ext uri="{FF2B5EF4-FFF2-40B4-BE49-F238E27FC236}">
              <a16:creationId xmlns:a16="http://schemas.microsoft.com/office/drawing/2014/main" id="{2269AD4C-3B25-4589-9027-0A009D4B6C3F}"/>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790" name="直線コネクタ 789">
          <a:extLst>
            <a:ext uri="{FF2B5EF4-FFF2-40B4-BE49-F238E27FC236}">
              <a16:creationId xmlns:a16="http://schemas.microsoft.com/office/drawing/2014/main" id="{86A53842-C8A0-48F4-B503-7CC859D06E8D}"/>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791" name="テキスト ボックス 790">
          <a:extLst>
            <a:ext uri="{FF2B5EF4-FFF2-40B4-BE49-F238E27FC236}">
              <a16:creationId xmlns:a16="http://schemas.microsoft.com/office/drawing/2014/main" id="{16A97EF5-0A98-4BA4-97ED-781DD0259988}"/>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792" name="直線コネクタ 791">
          <a:extLst>
            <a:ext uri="{FF2B5EF4-FFF2-40B4-BE49-F238E27FC236}">
              <a16:creationId xmlns:a16="http://schemas.microsoft.com/office/drawing/2014/main" id="{6BAF7352-935A-4ED1-ABE7-7CB8094735D1}"/>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793" name="テキスト ボックス 792">
          <a:extLst>
            <a:ext uri="{FF2B5EF4-FFF2-40B4-BE49-F238E27FC236}">
              <a16:creationId xmlns:a16="http://schemas.microsoft.com/office/drawing/2014/main" id="{83B0879E-087A-4C0A-A9C7-DDD16CE10873}"/>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794" name="直線コネクタ 793">
          <a:extLst>
            <a:ext uri="{FF2B5EF4-FFF2-40B4-BE49-F238E27FC236}">
              <a16:creationId xmlns:a16="http://schemas.microsoft.com/office/drawing/2014/main" id="{FD22E5DD-805E-41FC-B9A0-B69785423AAA}"/>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795" name="テキスト ボックス 794">
          <a:extLst>
            <a:ext uri="{FF2B5EF4-FFF2-40B4-BE49-F238E27FC236}">
              <a16:creationId xmlns:a16="http://schemas.microsoft.com/office/drawing/2014/main" id="{BFA291AC-DC33-47F7-8C0B-FBD52D6744FF}"/>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796" name="直線コネクタ 795">
          <a:extLst>
            <a:ext uri="{FF2B5EF4-FFF2-40B4-BE49-F238E27FC236}">
              <a16:creationId xmlns:a16="http://schemas.microsoft.com/office/drawing/2014/main" id="{45525EC3-55AF-4DE7-8517-084AE74F3408}"/>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797" name="テキスト ボックス 796">
          <a:extLst>
            <a:ext uri="{FF2B5EF4-FFF2-40B4-BE49-F238E27FC236}">
              <a16:creationId xmlns:a16="http://schemas.microsoft.com/office/drawing/2014/main" id="{0A8750D0-2C6F-47FE-B2DA-0B6A7D94EB39}"/>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798" name="直線コネクタ 797">
          <a:extLst>
            <a:ext uri="{FF2B5EF4-FFF2-40B4-BE49-F238E27FC236}">
              <a16:creationId xmlns:a16="http://schemas.microsoft.com/office/drawing/2014/main" id="{0CBD433B-04D1-46CB-84E8-D399201FA9A8}"/>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799" name="テキスト ボックス 798">
          <a:extLst>
            <a:ext uri="{FF2B5EF4-FFF2-40B4-BE49-F238E27FC236}">
              <a16:creationId xmlns:a16="http://schemas.microsoft.com/office/drawing/2014/main" id="{137C93E9-1B65-44C1-A315-82A913A0CA3E}"/>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800" name="直線コネクタ 799">
          <a:extLst>
            <a:ext uri="{FF2B5EF4-FFF2-40B4-BE49-F238E27FC236}">
              <a16:creationId xmlns:a16="http://schemas.microsoft.com/office/drawing/2014/main" id="{1FD3F6A8-173A-4C0E-877D-E5FA8C4408C7}"/>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801" name="テキスト ボックス 800">
          <a:extLst>
            <a:ext uri="{FF2B5EF4-FFF2-40B4-BE49-F238E27FC236}">
              <a16:creationId xmlns:a16="http://schemas.microsoft.com/office/drawing/2014/main" id="{722FA2C9-47BF-4C17-99D5-90F56CB50CB8}"/>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2" name="直線コネクタ 801">
          <a:extLst>
            <a:ext uri="{FF2B5EF4-FFF2-40B4-BE49-F238E27FC236}">
              <a16:creationId xmlns:a16="http://schemas.microsoft.com/office/drawing/2014/main" id="{2D7771B1-C515-42B5-B4EB-CE67E8DB89D8}"/>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3" name="テキスト ボックス 802">
          <a:extLst>
            <a:ext uri="{FF2B5EF4-FFF2-40B4-BE49-F238E27FC236}">
              <a16:creationId xmlns:a16="http://schemas.microsoft.com/office/drawing/2014/main" id="{DE555DF7-C1AC-4E78-8469-6C32D173694A}"/>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4" name="【児童館】&#10;一人当たり面積グラフ枠">
          <a:extLst>
            <a:ext uri="{FF2B5EF4-FFF2-40B4-BE49-F238E27FC236}">
              <a16:creationId xmlns:a16="http://schemas.microsoft.com/office/drawing/2014/main" id="{E052527E-B025-489F-B23D-1782054A7CE6}"/>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103414</xdr:rowOff>
    </xdr:from>
    <xdr:to>
      <xdr:col>116</xdr:col>
      <xdr:colOff>62864</xdr:colOff>
      <xdr:row>86</xdr:row>
      <xdr:rowOff>70757</xdr:rowOff>
    </xdr:to>
    <xdr:cxnSp macro="">
      <xdr:nvCxnSpPr>
        <xdr:cNvPr id="805" name="直線コネクタ 804">
          <a:extLst>
            <a:ext uri="{FF2B5EF4-FFF2-40B4-BE49-F238E27FC236}">
              <a16:creationId xmlns:a16="http://schemas.microsoft.com/office/drawing/2014/main" id="{7C5882C5-6F3E-4114-AD40-D7F55C6480FF}"/>
            </a:ext>
          </a:extLst>
        </xdr:cNvPr>
        <xdr:cNvCxnSpPr/>
      </xdr:nvCxnSpPr>
      <xdr:spPr>
        <a:xfrm flipV="1">
          <a:off x="22160864" y="13476514"/>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74584</xdr:rowOff>
    </xdr:from>
    <xdr:ext cx="469744" cy="259045"/>
    <xdr:sp macro="" textlink="">
      <xdr:nvSpPr>
        <xdr:cNvPr id="806" name="【児童館】&#10;一人当たり面積最小値テキスト">
          <a:extLst>
            <a:ext uri="{FF2B5EF4-FFF2-40B4-BE49-F238E27FC236}">
              <a16:creationId xmlns:a16="http://schemas.microsoft.com/office/drawing/2014/main" id="{0DA272BB-0201-476C-A5AE-317896D06CCB}"/>
            </a:ext>
          </a:extLst>
        </xdr:cNvPr>
        <xdr:cNvSpPr txBox="1"/>
      </xdr:nvSpPr>
      <xdr:spPr>
        <a:xfrm>
          <a:off x="22199600" y="14819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70757</xdr:rowOff>
    </xdr:from>
    <xdr:to>
      <xdr:col>116</xdr:col>
      <xdr:colOff>152400</xdr:colOff>
      <xdr:row>86</xdr:row>
      <xdr:rowOff>70757</xdr:rowOff>
    </xdr:to>
    <xdr:cxnSp macro="">
      <xdr:nvCxnSpPr>
        <xdr:cNvPr id="807" name="直線コネクタ 806">
          <a:extLst>
            <a:ext uri="{FF2B5EF4-FFF2-40B4-BE49-F238E27FC236}">
              <a16:creationId xmlns:a16="http://schemas.microsoft.com/office/drawing/2014/main" id="{F2EF316C-543B-4109-996A-1DA856DB2B85}"/>
            </a:ext>
          </a:extLst>
        </xdr:cNvPr>
        <xdr:cNvCxnSpPr/>
      </xdr:nvCxnSpPr>
      <xdr:spPr>
        <a:xfrm>
          <a:off x="22072600" y="1481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50091</xdr:rowOff>
    </xdr:from>
    <xdr:ext cx="469744" cy="259045"/>
    <xdr:sp macro="" textlink="">
      <xdr:nvSpPr>
        <xdr:cNvPr id="808" name="【児童館】&#10;一人当たり面積最大値テキスト">
          <a:extLst>
            <a:ext uri="{FF2B5EF4-FFF2-40B4-BE49-F238E27FC236}">
              <a16:creationId xmlns:a16="http://schemas.microsoft.com/office/drawing/2014/main" id="{46E19F2F-6665-4E7C-8050-30D93945DAC3}"/>
            </a:ext>
          </a:extLst>
        </xdr:cNvPr>
        <xdr:cNvSpPr txBox="1"/>
      </xdr:nvSpPr>
      <xdr:spPr>
        <a:xfrm>
          <a:off x="22199600" y="13251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103414</xdr:rowOff>
    </xdr:from>
    <xdr:to>
      <xdr:col>116</xdr:col>
      <xdr:colOff>152400</xdr:colOff>
      <xdr:row>78</xdr:row>
      <xdr:rowOff>103414</xdr:rowOff>
    </xdr:to>
    <xdr:cxnSp macro="">
      <xdr:nvCxnSpPr>
        <xdr:cNvPr id="809" name="直線コネクタ 808">
          <a:extLst>
            <a:ext uri="{FF2B5EF4-FFF2-40B4-BE49-F238E27FC236}">
              <a16:creationId xmlns:a16="http://schemas.microsoft.com/office/drawing/2014/main" id="{4428D237-758F-4FB6-81D4-8AE759B30E9F}"/>
            </a:ext>
          </a:extLst>
        </xdr:cNvPr>
        <xdr:cNvCxnSpPr/>
      </xdr:nvCxnSpPr>
      <xdr:spPr>
        <a:xfrm>
          <a:off x="22072600" y="1347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132641</xdr:rowOff>
    </xdr:from>
    <xdr:ext cx="469744" cy="259045"/>
    <xdr:sp macro="" textlink="">
      <xdr:nvSpPr>
        <xdr:cNvPr id="810" name="【児童館】&#10;一人当たり面積平均値テキスト">
          <a:extLst>
            <a:ext uri="{FF2B5EF4-FFF2-40B4-BE49-F238E27FC236}">
              <a16:creationId xmlns:a16="http://schemas.microsoft.com/office/drawing/2014/main" id="{05751881-C748-4912-AC94-6B43BFC4C26C}"/>
            </a:ext>
          </a:extLst>
        </xdr:cNvPr>
        <xdr:cNvSpPr txBox="1"/>
      </xdr:nvSpPr>
      <xdr:spPr>
        <a:xfrm>
          <a:off x="22199600" y="141915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109764</xdr:rowOff>
    </xdr:from>
    <xdr:to>
      <xdr:col>116</xdr:col>
      <xdr:colOff>114300</xdr:colOff>
      <xdr:row>84</xdr:row>
      <xdr:rowOff>39914</xdr:rowOff>
    </xdr:to>
    <xdr:sp macro="" textlink="">
      <xdr:nvSpPr>
        <xdr:cNvPr id="811" name="フローチャート: 判断 810">
          <a:extLst>
            <a:ext uri="{FF2B5EF4-FFF2-40B4-BE49-F238E27FC236}">
              <a16:creationId xmlns:a16="http://schemas.microsoft.com/office/drawing/2014/main" id="{1662E048-971B-46E6-8D79-21F8645DA4CB}"/>
            </a:ext>
          </a:extLst>
        </xdr:cNvPr>
        <xdr:cNvSpPr/>
      </xdr:nvSpPr>
      <xdr:spPr>
        <a:xfrm>
          <a:off x="22110700" y="14340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109764</xdr:rowOff>
    </xdr:from>
    <xdr:to>
      <xdr:col>112</xdr:col>
      <xdr:colOff>38100</xdr:colOff>
      <xdr:row>84</xdr:row>
      <xdr:rowOff>39914</xdr:rowOff>
    </xdr:to>
    <xdr:sp macro="" textlink="">
      <xdr:nvSpPr>
        <xdr:cNvPr id="812" name="フローチャート: 判断 811">
          <a:extLst>
            <a:ext uri="{FF2B5EF4-FFF2-40B4-BE49-F238E27FC236}">
              <a16:creationId xmlns:a16="http://schemas.microsoft.com/office/drawing/2014/main" id="{8CE6C7A8-F738-4FE6-A1F0-FEBF35D37B16}"/>
            </a:ext>
          </a:extLst>
        </xdr:cNvPr>
        <xdr:cNvSpPr/>
      </xdr:nvSpPr>
      <xdr:spPr>
        <a:xfrm>
          <a:off x="21272500" y="14340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109764</xdr:rowOff>
    </xdr:from>
    <xdr:to>
      <xdr:col>107</xdr:col>
      <xdr:colOff>101600</xdr:colOff>
      <xdr:row>84</xdr:row>
      <xdr:rowOff>39914</xdr:rowOff>
    </xdr:to>
    <xdr:sp macro="" textlink="">
      <xdr:nvSpPr>
        <xdr:cNvPr id="813" name="フローチャート: 判断 812">
          <a:extLst>
            <a:ext uri="{FF2B5EF4-FFF2-40B4-BE49-F238E27FC236}">
              <a16:creationId xmlns:a16="http://schemas.microsoft.com/office/drawing/2014/main" id="{D5F1D8C9-0C39-4C8E-AE4E-52921C347698}"/>
            </a:ext>
          </a:extLst>
        </xdr:cNvPr>
        <xdr:cNvSpPr/>
      </xdr:nvSpPr>
      <xdr:spPr>
        <a:xfrm>
          <a:off x="20383500" y="14340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142421</xdr:rowOff>
    </xdr:from>
    <xdr:to>
      <xdr:col>102</xdr:col>
      <xdr:colOff>165100</xdr:colOff>
      <xdr:row>84</xdr:row>
      <xdr:rowOff>72571</xdr:rowOff>
    </xdr:to>
    <xdr:sp macro="" textlink="">
      <xdr:nvSpPr>
        <xdr:cNvPr id="814" name="フローチャート: 判断 813">
          <a:extLst>
            <a:ext uri="{FF2B5EF4-FFF2-40B4-BE49-F238E27FC236}">
              <a16:creationId xmlns:a16="http://schemas.microsoft.com/office/drawing/2014/main" id="{F284ABF9-3409-48AC-AED2-7068B915F191}"/>
            </a:ext>
          </a:extLst>
        </xdr:cNvPr>
        <xdr:cNvSpPr/>
      </xdr:nvSpPr>
      <xdr:spPr>
        <a:xfrm>
          <a:off x="19494500" y="1437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3629</xdr:rowOff>
    </xdr:from>
    <xdr:to>
      <xdr:col>98</xdr:col>
      <xdr:colOff>38100</xdr:colOff>
      <xdr:row>84</xdr:row>
      <xdr:rowOff>105229</xdr:rowOff>
    </xdr:to>
    <xdr:sp macro="" textlink="">
      <xdr:nvSpPr>
        <xdr:cNvPr id="815" name="フローチャート: 判断 814">
          <a:extLst>
            <a:ext uri="{FF2B5EF4-FFF2-40B4-BE49-F238E27FC236}">
              <a16:creationId xmlns:a16="http://schemas.microsoft.com/office/drawing/2014/main" id="{6A9C64CF-E738-40B4-8D4B-3D9C713FF3D1}"/>
            </a:ext>
          </a:extLst>
        </xdr:cNvPr>
        <xdr:cNvSpPr/>
      </xdr:nvSpPr>
      <xdr:spPr>
        <a:xfrm>
          <a:off x="18605500" y="1440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6" name="テキスト ボックス 815">
          <a:extLst>
            <a:ext uri="{FF2B5EF4-FFF2-40B4-BE49-F238E27FC236}">
              <a16:creationId xmlns:a16="http://schemas.microsoft.com/office/drawing/2014/main" id="{7030B8E0-71D0-4686-9926-002C04E1A216}"/>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7" name="テキスト ボックス 816">
          <a:extLst>
            <a:ext uri="{FF2B5EF4-FFF2-40B4-BE49-F238E27FC236}">
              <a16:creationId xmlns:a16="http://schemas.microsoft.com/office/drawing/2014/main" id="{739136B4-9036-4D05-8AB3-6CFB2642356A}"/>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8" name="テキスト ボックス 817">
          <a:extLst>
            <a:ext uri="{FF2B5EF4-FFF2-40B4-BE49-F238E27FC236}">
              <a16:creationId xmlns:a16="http://schemas.microsoft.com/office/drawing/2014/main" id="{3EE3E1BE-7C27-47F2-A47C-EFAB060A1BBE}"/>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9" name="テキスト ボックス 818">
          <a:extLst>
            <a:ext uri="{FF2B5EF4-FFF2-40B4-BE49-F238E27FC236}">
              <a16:creationId xmlns:a16="http://schemas.microsoft.com/office/drawing/2014/main" id="{CF3DD540-2D5B-4FED-ACFE-85EFCDE7EA6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0" name="テキスト ボックス 819">
          <a:extLst>
            <a:ext uri="{FF2B5EF4-FFF2-40B4-BE49-F238E27FC236}">
              <a16:creationId xmlns:a16="http://schemas.microsoft.com/office/drawing/2014/main" id="{C1C91CDA-FE05-4E68-8AA3-D06575CDC042}"/>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19957</xdr:rowOff>
    </xdr:from>
    <xdr:to>
      <xdr:col>116</xdr:col>
      <xdr:colOff>114300</xdr:colOff>
      <xdr:row>86</xdr:row>
      <xdr:rowOff>121557</xdr:rowOff>
    </xdr:to>
    <xdr:sp macro="" textlink="">
      <xdr:nvSpPr>
        <xdr:cNvPr id="821" name="楕円 820">
          <a:extLst>
            <a:ext uri="{FF2B5EF4-FFF2-40B4-BE49-F238E27FC236}">
              <a16:creationId xmlns:a16="http://schemas.microsoft.com/office/drawing/2014/main" id="{7C9F907E-4BA7-474E-BAA1-7A4279844B47}"/>
            </a:ext>
          </a:extLst>
        </xdr:cNvPr>
        <xdr:cNvSpPr/>
      </xdr:nvSpPr>
      <xdr:spPr>
        <a:xfrm>
          <a:off x="22110700" y="1476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106334</xdr:rowOff>
    </xdr:from>
    <xdr:ext cx="469744" cy="259045"/>
    <xdr:sp macro="" textlink="">
      <xdr:nvSpPr>
        <xdr:cNvPr id="822" name="【児童館】&#10;一人当たり面積該当値テキスト">
          <a:extLst>
            <a:ext uri="{FF2B5EF4-FFF2-40B4-BE49-F238E27FC236}">
              <a16:creationId xmlns:a16="http://schemas.microsoft.com/office/drawing/2014/main" id="{864E767F-2874-4488-A343-9D8A452D4FAF}"/>
            </a:ext>
          </a:extLst>
        </xdr:cNvPr>
        <xdr:cNvSpPr txBox="1"/>
      </xdr:nvSpPr>
      <xdr:spPr>
        <a:xfrm>
          <a:off x="22199600" y="14679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19957</xdr:rowOff>
    </xdr:from>
    <xdr:to>
      <xdr:col>112</xdr:col>
      <xdr:colOff>38100</xdr:colOff>
      <xdr:row>86</xdr:row>
      <xdr:rowOff>121557</xdr:rowOff>
    </xdr:to>
    <xdr:sp macro="" textlink="">
      <xdr:nvSpPr>
        <xdr:cNvPr id="823" name="楕円 822">
          <a:extLst>
            <a:ext uri="{FF2B5EF4-FFF2-40B4-BE49-F238E27FC236}">
              <a16:creationId xmlns:a16="http://schemas.microsoft.com/office/drawing/2014/main" id="{324C1CC6-9CC3-441B-967E-3F39CB722EFD}"/>
            </a:ext>
          </a:extLst>
        </xdr:cNvPr>
        <xdr:cNvSpPr/>
      </xdr:nvSpPr>
      <xdr:spPr>
        <a:xfrm>
          <a:off x="21272500" y="1476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70757</xdr:rowOff>
    </xdr:from>
    <xdr:to>
      <xdr:col>116</xdr:col>
      <xdr:colOff>63500</xdr:colOff>
      <xdr:row>86</xdr:row>
      <xdr:rowOff>70757</xdr:rowOff>
    </xdr:to>
    <xdr:cxnSp macro="">
      <xdr:nvCxnSpPr>
        <xdr:cNvPr id="824" name="直線コネクタ 823">
          <a:extLst>
            <a:ext uri="{FF2B5EF4-FFF2-40B4-BE49-F238E27FC236}">
              <a16:creationId xmlns:a16="http://schemas.microsoft.com/office/drawing/2014/main" id="{A4A0EE13-B07D-4822-8AC1-53C56DB75A19}"/>
            </a:ext>
          </a:extLst>
        </xdr:cNvPr>
        <xdr:cNvCxnSpPr/>
      </xdr:nvCxnSpPr>
      <xdr:spPr>
        <a:xfrm>
          <a:off x="21323300" y="148154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19957</xdr:rowOff>
    </xdr:from>
    <xdr:to>
      <xdr:col>107</xdr:col>
      <xdr:colOff>101600</xdr:colOff>
      <xdr:row>86</xdr:row>
      <xdr:rowOff>121557</xdr:rowOff>
    </xdr:to>
    <xdr:sp macro="" textlink="">
      <xdr:nvSpPr>
        <xdr:cNvPr id="825" name="楕円 824">
          <a:extLst>
            <a:ext uri="{FF2B5EF4-FFF2-40B4-BE49-F238E27FC236}">
              <a16:creationId xmlns:a16="http://schemas.microsoft.com/office/drawing/2014/main" id="{41BEC698-BA9B-4B20-9DBE-26E1A4FE2615}"/>
            </a:ext>
          </a:extLst>
        </xdr:cNvPr>
        <xdr:cNvSpPr/>
      </xdr:nvSpPr>
      <xdr:spPr>
        <a:xfrm>
          <a:off x="20383500" y="1476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70757</xdr:rowOff>
    </xdr:from>
    <xdr:to>
      <xdr:col>111</xdr:col>
      <xdr:colOff>177800</xdr:colOff>
      <xdr:row>86</xdr:row>
      <xdr:rowOff>70757</xdr:rowOff>
    </xdr:to>
    <xdr:cxnSp macro="">
      <xdr:nvCxnSpPr>
        <xdr:cNvPr id="826" name="直線コネクタ 825">
          <a:extLst>
            <a:ext uri="{FF2B5EF4-FFF2-40B4-BE49-F238E27FC236}">
              <a16:creationId xmlns:a16="http://schemas.microsoft.com/office/drawing/2014/main" id="{CD967043-7821-4CC2-9561-58AF7F52200A}"/>
            </a:ext>
          </a:extLst>
        </xdr:cNvPr>
        <xdr:cNvCxnSpPr/>
      </xdr:nvCxnSpPr>
      <xdr:spPr>
        <a:xfrm>
          <a:off x="20434300" y="148154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19957</xdr:rowOff>
    </xdr:from>
    <xdr:to>
      <xdr:col>102</xdr:col>
      <xdr:colOff>165100</xdr:colOff>
      <xdr:row>86</xdr:row>
      <xdr:rowOff>121557</xdr:rowOff>
    </xdr:to>
    <xdr:sp macro="" textlink="">
      <xdr:nvSpPr>
        <xdr:cNvPr id="827" name="楕円 826">
          <a:extLst>
            <a:ext uri="{FF2B5EF4-FFF2-40B4-BE49-F238E27FC236}">
              <a16:creationId xmlns:a16="http://schemas.microsoft.com/office/drawing/2014/main" id="{A84EBB13-BFE0-4C3B-891B-D3CDDC2A35CC}"/>
            </a:ext>
          </a:extLst>
        </xdr:cNvPr>
        <xdr:cNvSpPr/>
      </xdr:nvSpPr>
      <xdr:spPr>
        <a:xfrm>
          <a:off x="19494500" y="1476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70757</xdr:rowOff>
    </xdr:from>
    <xdr:to>
      <xdr:col>107</xdr:col>
      <xdr:colOff>50800</xdr:colOff>
      <xdr:row>86</xdr:row>
      <xdr:rowOff>70757</xdr:rowOff>
    </xdr:to>
    <xdr:cxnSp macro="">
      <xdr:nvCxnSpPr>
        <xdr:cNvPr id="828" name="直線コネクタ 827">
          <a:extLst>
            <a:ext uri="{FF2B5EF4-FFF2-40B4-BE49-F238E27FC236}">
              <a16:creationId xmlns:a16="http://schemas.microsoft.com/office/drawing/2014/main" id="{589CF14E-E385-41F5-A9E2-E4220353411E}"/>
            </a:ext>
          </a:extLst>
        </xdr:cNvPr>
        <xdr:cNvCxnSpPr/>
      </xdr:nvCxnSpPr>
      <xdr:spPr>
        <a:xfrm>
          <a:off x="19545300" y="148154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19957</xdr:rowOff>
    </xdr:from>
    <xdr:to>
      <xdr:col>98</xdr:col>
      <xdr:colOff>38100</xdr:colOff>
      <xdr:row>86</xdr:row>
      <xdr:rowOff>121557</xdr:rowOff>
    </xdr:to>
    <xdr:sp macro="" textlink="">
      <xdr:nvSpPr>
        <xdr:cNvPr id="829" name="楕円 828">
          <a:extLst>
            <a:ext uri="{FF2B5EF4-FFF2-40B4-BE49-F238E27FC236}">
              <a16:creationId xmlns:a16="http://schemas.microsoft.com/office/drawing/2014/main" id="{31A13E9D-B756-4446-9724-2CDFCB5CAA20}"/>
            </a:ext>
          </a:extLst>
        </xdr:cNvPr>
        <xdr:cNvSpPr/>
      </xdr:nvSpPr>
      <xdr:spPr>
        <a:xfrm>
          <a:off x="18605500" y="1476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70757</xdr:rowOff>
    </xdr:from>
    <xdr:to>
      <xdr:col>102</xdr:col>
      <xdr:colOff>114300</xdr:colOff>
      <xdr:row>86</xdr:row>
      <xdr:rowOff>70757</xdr:rowOff>
    </xdr:to>
    <xdr:cxnSp macro="">
      <xdr:nvCxnSpPr>
        <xdr:cNvPr id="830" name="直線コネクタ 829">
          <a:extLst>
            <a:ext uri="{FF2B5EF4-FFF2-40B4-BE49-F238E27FC236}">
              <a16:creationId xmlns:a16="http://schemas.microsoft.com/office/drawing/2014/main" id="{8F6986C5-66AE-4488-B052-C8B02F662CF9}"/>
            </a:ext>
          </a:extLst>
        </xdr:cNvPr>
        <xdr:cNvCxnSpPr/>
      </xdr:nvCxnSpPr>
      <xdr:spPr>
        <a:xfrm>
          <a:off x="18656300" y="148154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56441</xdr:rowOff>
    </xdr:from>
    <xdr:ext cx="469744" cy="259045"/>
    <xdr:sp macro="" textlink="">
      <xdr:nvSpPr>
        <xdr:cNvPr id="831" name="n_1aveValue【児童館】&#10;一人当たり面積">
          <a:extLst>
            <a:ext uri="{FF2B5EF4-FFF2-40B4-BE49-F238E27FC236}">
              <a16:creationId xmlns:a16="http://schemas.microsoft.com/office/drawing/2014/main" id="{AA34970F-B533-4D50-860A-E5DED86CBAA4}"/>
            </a:ext>
          </a:extLst>
        </xdr:cNvPr>
        <xdr:cNvSpPr txBox="1"/>
      </xdr:nvSpPr>
      <xdr:spPr>
        <a:xfrm>
          <a:off x="21075727" y="14115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56441</xdr:rowOff>
    </xdr:from>
    <xdr:ext cx="469744" cy="259045"/>
    <xdr:sp macro="" textlink="">
      <xdr:nvSpPr>
        <xdr:cNvPr id="832" name="n_2aveValue【児童館】&#10;一人当たり面積">
          <a:extLst>
            <a:ext uri="{FF2B5EF4-FFF2-40B4-BE49-F238E27FC236}">
              <a16:creationId xmlns:a16="http://schemas.microsoft.com/office/drawing/2014/main" id="{5820E030-CC0F-47B9-98BB-4A3D49B204DC}"/>
            </a:ext>
          </a:extLst>
        </xdr:cNvPr>
        <xdr:cNvSpPr txBox="1"/>
      </xdr:nvSpPr>
      <xdr:spPr>
        <a:xfrm>
          <a:off x="20199427" y="14115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89098</xdr:rowOff>
    </xdr:from>
    <xdr:ext cx="469744" cy="259045"/>
    <xdr:sp macro="" textlink="">
      <xdr:nvSpPr>
        <xdr:cNvPr id="833" name="n_3aveValue【児童館】&#10;一人当たり面積">
          <a:extLst>
            <a:ext uri="{FF2B5EF4-FFF2-40B4-BE49-F238E27FC236}">
              <a16:creationId xmlns:a16="http://schemas.microsoft.com/office/drawing/2014/main" id="{FF096F40-26EE-4D46-BA07-7E3E53A75EB0}"/>
            </a:ext>
          </a:extLst>
        </xdr:cNvPr>
        <xdr:cNvSpPr txBox="1"/>
      </xdr:nvSpPr>
      <xdr:spPr>
        <a:xfrm>
          <a:off x="19310427" y="14147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121756</xdr:rowOff>
    </xdr:from>
    <xdr:ext cx="469744" cy="259045"/>
    <xdr:sp macro="" textlink="">
      <xdr:nvSpPr>
        <xdr:cNvPr id="834" name="n_4aveValue【児童館】&#10;一人当たり面積">
          <a:extLst>
            <a:ext uri="{FF2B5EF4-FFF2-40B4-BE49-F238E27FC236}">
              <a16:creationId xmlns:a16="http://schemas.microsoft.com/office/drawing/2014/main" id="{22DA3944-C83F-4AD5-9BD1-4F37B41F2D48}"/>
            </a:ext>
          </a:extLst>
        </xdr:cNvPr>
        <xdr:cNvSpPr txBox="1"/>
      </xdr:nvSpPr>
      <xdr:spPr>
        <a:xfrm>
          <a:off x="18421427" y="14180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112684</xdr:rowOff>
    </xdr:from>
    <xdr:ext cx="469744" cy="259045"/>
    <xdr:sp macro="" textlink="">
      <xdr:nvSpPr>
        <xdr:cNvPr id="835" name="n_1mainValue【児童館】&#10;一人当たり面積">
          <a:extLst>
            <a:ext uri="{FF2B5EF4-FFF2-40B4-BE49-F238E27FC236}">
              <a16:creationId xmlns:a16="http://schemas.microsoft.com/office/drawing/2014/main" id="{85977929-8C30-417C-849D-C706CFFCCF8B}"/>
            </a:ext>
          </a:extLst>
        </xdr:cNvPr>
        <xdr:cNvSpPr txBox="1"/>
      </xdr:nvSpPr>
      <xdr:spPr>
        <a:xfrm>
          <a:off x="21075727" y="14857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112684</xdr:rowOff>
    </xdr:from>
    <xdr:ext cx="469744" cy="259045"/>
    <xdr:sp macro="" textlink="">
      <xdr:nvSpPr>
        <xdr:cNvPr id="836" name="n_2mainValue【児童館】&#10;一人当たり面積">
          <a:extLst>
            <a:ext uri="{FF2B5EF4-FFF2-40B4-BE49-F238E27FC236}">
              <a16:creationId xmlns:a16="http://schemas.microsoft.com/office/drawing/2014/main" id="{E24111FB-230A-4F81-B1D0-5FCC90109F38}"/>
            </a:ext>
          </a:extLst>
        </xdr:cNvPr>
        <xdr:cNvSpPr txBox="1"/>
      </xdr:nvSpPr>
      <xdr:spPr>
        <a:xfrm>
          <a:off x="20199427" y="14857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112684</xdr:rowOff>
    </xdr:from>
    <xdr:ext cx="469744" cy="259045"/>
    <xdr:sp macro="" textlink="">
      <xdr:nvSpPr>
        <xdr:cNvPr id="837" name="n_3mainValue【児童館】&#10;一人当たり面積">
          <a:extLst>
            <a:ext uri="{FF2B5EF4-FFF2-40B4-BE49-F238E27FC236}">
              <a16:creationId xmlns:a16="http://schemas.microsoft.com/office/drawing/2014/main" id="{40C2AC46-D370-4065-8EE5-002FA4EEBDB2}"/>
            </a:ext>
          </a:extLst>
        </xdr:cNvPr>
        <xdr:cNvSpPr txBox="1"/>
      </xdr:nvSpPr>
      <xdr:spPr>
        <a:xfrm>
          <a:off x="19310427" y="14857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112684</xdr:rowOff>
    </xdr:from>
    <xdr:ext cx="469744" cy="259045"/>
    <xdr:sp macro="" textlink="">
      <xdr:nvSpPr>
        <xdr:cNvPr id="838" name="n_4mainValue【児童館】&#10;一人当たり面積">
          <a:extLst>
            <a:ext uri="{FF2B5EF4-FFF2-40B4-BE49-F238E27FC236}">
              <a16:creationId xmlns:a16="http://schemas.microsoft.com/office/drawing/2014/main" id="{69144647-A10D-4C32-A417-8E93887D8E90}"/>
            </a:ext>
          </a:extLst>
        </xdr:cNvPr>
        <xdr:cNvSpPr txBox="1"/>
      </xdr:nvSpPr>
      <xdr:spPr>
        <a:xfrm>
          <a:off x="18421427" y="14857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9" name="正方形/長方形 838">
          <a:extLst>
            <a:ext uri="{FF2B5EF4-FFF2-40B4-BE49-F238E27FC236}">
              <a16:creationId xmlns:a16="http://schemas.microsoft.com/office/drawing/2014/main" id="{E3B7997F-7324-482C-87CF-FD39064259FF}"/>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0" name="正方形/長方形 839">
          <a:extLst>
            <a:ext uri="{FF2B5EF4-FFF2-40B4-BE49-F238E27FC236}">
              <a16:creationId xmlns:a16="http://schemas.microsoft.com/office/drawing/2014/main" id="{9E23CE52-97BA-4DA6-9523-D72FCBD01205}"/>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1" name="正方形/長方形 840">
          <a:extLst>
            <a:ext uri="{FF2B5EF4-FFF2-40B4-BE49-F238E27FC236}">
              <a16:creationId xmlns:a16="http://schemas.microsoft.com/office/drawing/2014/main" id="{3DCDDF3F-A096-4418-95B9-A865FC5B163B}"/>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2" name="正方形/長方形 841">
          <a:extLst>
            <a:ext uri="{FF2B5EF4-FFF2-40B4-BE49-F238E27FC236}">
              <a16:creationId xmlns:a16="http://schemas.microsoft.com/office/drawing/2014/main" id="{BFBCFAB0-D37E-4A6F-A3FB-97AA064976B6}"/>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3" name="正方形/長方形 842">
          <a:extLst>
            <a:ext uri="{FF2B5EF4-FFF2-40B4-BE49-F238E27FC236}">
              <a16:creationId xmlns:a16="http://schemas.microsoft.com/office/drawing/2014/main" id="{FD93D1B7-C070-4778-88D2-DDFCEB15385F}"/>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4" name="正方形/長方形 843">
          <a:extLst>
            <a:ext uri="{FF2B5EF4-FFF2-40B4-BE49-F238E27FC236}">
              <a16:creationId xmlns:a16="http://schemas.microsoft.com/office/drawing/2014/main" id="{61AD6179-308F-41E3-A2B1-B48F0872B7BA}"/>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5" name="正方形/長方形 844">
          <a:extLst>
            <a:ext uri="{FF2B5EF4-FFF2-40B4-BE49-F238E27FC236}">
              <a16:creationId xmlns:a16="http://schemas.microsoft.com/office/drawing/2014/main" id="{850139F8-CD8E-4649-9558-5D375D90BE57}"/>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6" name="正方形/長方形 845">
          <a:extLst>
            <a:ext uri="{FF2B5EF4-FFF2-40B4-BE49-F238E27FC236}">
              <a16:creationId xmlns:a16="http://schemas.microsoft.com/office/drawing/2014/main" id="{67CA2262-EB0A-4FE0-A5F3-9A83888CB462}"/>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7" name="テキスト ボックス 846">
          <a:extLst>
            <a:ext uri="{FF2B5EF4-FFF2-40B4-BE49-F238E27FC236}">
              <a16:creationId xmlns:a16="http://schemas.microsoft.com/office/drawing/2014/main" id="{623AB271-16C2-4E87-83E9-BF7C353933C1}"/>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8" name="直線コネクタ 847">
          <a:extLst>
            <a:ext uri="{FF2B5EF4-FFF2-40B4-BE49-F238E27FC236}">
              <a16:creationId xmlns:a16="http://schemas.microsoft.com/office/drawing/2014/main" id="{A664704B-F406-4C71-AE76-AE11F32C8B5A}"/>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9" name="テキスト ボックス 848">
          <a:extLst>
            <a:ext uri="{FF2B5EF4-FFF2-40B4-BE49-F238E27FC236}">
              <a16:creationId xmlns:a16="http://schemas.microsoft.com/office/drawing/2014/main" id="{38AFC9C5-12EA-4FA9-82ED-1D499F94C4FC}"/>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50" name="直線コネクタ 849">
          <a:extLst>
            <a:ext uri="{FF2B5EF4-FFF2-40B4-BE49-F238E27FC236}">
              <a16:creationId xmlns:a16="http://schemas.microsoft.com/office/drawing/2014/main" id="{9C719E6D-E572-44C8-AED3-02CC83354BCF}"/>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851" name="テキスト ボックス 850">
          <a:extLst>
            <a:ext uri="{FF2B5EF4-FFF2-40B4-BE49-F238E27FC236}">
              <a16:creationId xmlns:a16="http://schemas.microsoft.com/office/drawing/2014/main" id="{B40A222B-2695-4285-B30C-FE5B7A7D76B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52" name="直線コネクタ 851">
          <a:extLst>
            <a:ext uri="{FF2B5EF4-FFF2-40B4-BE49-F238E27FC236}">
              <a16:creationId xmlns:a16="http://schemas.microsoft.com/office/drawing/2014/main" id="{23DB8DB5-8C7A-435B-B004-A6129DF3496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53" name="テキスト ボックス 852">
          <a:extLst>
            <a:ext uri="{FF2B5EF4-FFF2-40B4-BE49-F238E27FC236}">
              <a16:creationId xmlns:a16="http://schemas.microsoft.com/office/drawing/2014/main" id="{0D5DEE8C-1ED6-4EE7-96A5-683EB5F03BEA}"/>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54" name="直線コネクタ 853">
          <a:extLst>
            <a:ext uri="{FF2B5EF4-FFF2-40B4-BE49-F238E27FC236}">
              <a16:creationId xmlns:a16="http://schemas.microsoft.com/office/drawing/2014/main" id="{C36DE4CD-7494-4F18-A16D-36E42E3ECAD3}"/>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55" name="テキスト ボックス 854">
          <a:extLst>
            <a:ext uri="{FF2B5EF4-FFF2-40B4-BE49-F238E27FC236}">
              <a16:creationId xmlns:a16="http://schemas.microsoft.com/office/drawing/2014/main" id="{9C8BA26B-ABAE-4A30-A56A-405E32268DFD}"/>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56" name="直線コネクタ 855">
          <a:extLst>
            <a:ext uri="{FF2B5EF4-FFF2-40B4-BE49-F238E27FC236}">
              <a16:creationId xmlns:a16="http://schemas.microsoft.com/office/drawing/2014/main" id="{FABF2EB9-5344-405F-AC82-C26B3EB1EE82}"/>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57" name="テキスト ボックス 856">
          <a:extLst>
            <a:ext uri="{FF2B5EF4-FFF2-40B4-BE49-F238E27FC236}">
              <a16:creationId xmlns:a16="http://schemas.microsoft.com/office/drawing/2014/main" id="{811C4BC7-4D2A-4424-922B-4B01292F83B9}"/>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58" name="直線コネクタ 857">
          <a:extLst>
            <a:ext uri="{FF2B5EF4-FFF2-40B4-BE49-F238E27FC236}">
              <a16:creationId xmlns:a16="http://schemas.microsoft.com/office/drawing/2014/main" id="{03E11C89-DAEC-4335-9FEA-9FE9E2294AE7}"/>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859" name="テキスト ボックス 858">
          <a:extLst>
            <a:ext uri="{FF2B5EF4-FFF2-40B4-BE49-F238E27FC236}">
              <a16:creationId xmlns:a16="http://schemas.microsoft.com/office/drawing/2014/main" id="{FC24DDBF-4BBB-4E2A-8C39-8E47528BBDE5}"/>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0" name="直線コネクタ 859">
          <a:extLst>
            <a:ext uri="{FF2B5EF4-FFF2-40B4-BE49-F238E27FC236}">
              <a16:creationId xmlns:a16="http://schemas.microsoft.com/office/drawing/2014/main" id="{288A8C4D-803F-406A-8B50-A5D3799D2667}"/>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861" name="テキスト ボックス 860">
          <a:extLst>
            <a:ext uri="{FF2B5EF4-FFF2-40B4-BE49-F238E27FC236}">
              <a16:creationId xmlns:a16="http://schemas.microsoft.com/office/drawing/2014/main" id="{9B6E561B-B80C-4F21-994A-A4CF60D2B91A}"/>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62" name="【公民館】&#10;有形固定資産減価償却率グラフ枠">
          <a:extLst>
            <a:ext uri="{FF2B5EF4-FFF2-40B4-BE49-F238E27FC236}">
              <a16:creationId xmlns:a16="http://schemas.microsoft.com/office/drawing/2014/main" id="{6A8826C8-0A85-484B-8A51-54538A09573C}"/>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57150</xdr:rowOff>
    </xdr:from>
    <xdr:to>
      <xdr:col>85</xdr:col>
      <xdr:colOff>126364</xdr:colOff>
      <xdr:row>107</xdr:row>
      <xdr:rowOff>104775</xdr:rowOff>
    </xdr:to>
    <xdr:cxnSp macro="">
      <xdr:nvCxnSpPr>
        <xdr:cNvPr id="863" name="直線コネクタ 862">
          <a:extLst>
            <a:ext uri="{FF2B5EF4-FFF2-40B4-BE49-F238E27FC236}">
              <a16:creationId xmlns:a16="http://schemas.microsoft.com/office/drawing/2014/main" id="{336C64C6-609E-47EA-8CF3-497E5795EBCA}"/>
            </a:ext>
          </a:extLst>
        </xdr:cNvPr>
        <xdr:cNvCxnSpPr/>
      </xdr:nvCxnSpPr>
      <xdr:spPr>
        <a:xfrm flipV="1">
          <a:off x="16318864" y="17030700"/>
          <a:ext cx="0" cy="1419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108602</xdr:rowOff>
    </xdr:from>
    <xdr:ext cx="405111" cy="259045"/>
    <xdr:sp macro="" textlink="">
      <xdr:nvSpPr>
        <xdr:cNvPr id="864" name="【公民館】&#10;有形固定資産減価償却率最小値テキスト">
          <a:extLst>
            <a:ext uri="{FF2B5EF4-FFF2-40B4-BE49-F238E27FC236}">
              <a16:creationId xmlns:a16="http://schemas.microsoft.com/office/drawing/2014/main" id="{9F2B0BF3-5321-4EE6-A88E-486C4EC2C99E}"/>
            </a:ext>
          </a:extLst>
        </xdr:cNvPr>
        <xdr:cNvSpPr txBox="1"/>
      </xdr:nvSpPr>
      <xdr:spPr>
        <a:xfrm>
          <a:off x="16357600" y="18453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104775</xdr:rowOff>
    </xdr:from>
    <xdr:to>
      <xdr:col>86</xdr:col>
      <xdr:colOff>25400</xdr:colOff>
      <xdr:row>107</xdr:row>
      <xdr:rowOff>104775</xdr:rowOff>
    </xdr:to>
    <xdr:cxnSp macro="">
      <xdr:nvCxnSpPr>
        <xdr:cNvPr id="865" name="直線コネクタ 864">
          <a:extLst>
            <a:ext uri="{FF2B5EF4-FFF2-40B4-BE49-F238E27FC236}">
              <a16:creationId xmlns:a16="http://schemas.microsoft.com/office/drawing/2014/main" id="{0D15C176-AA0B-4D44-8B18-A00AAC411B50}"/>
            </a:ext>
          </a:extLst>
        </xdr:cNvPr>
        <xdr:cNvCxnSpPr/>
      </xdr:nvCxnSpPr>
      <xdr:spPr>
        <a:xfrm>
          <a:off x="16230600" y="18449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3827</xdr:rowOff>
    </xdr:from>
    <xdr:ext cx="405111" cy="259045"/>
    <xdr:sp macro="" textlink="">
      <xdr:nvSpPr>
        <xdr:cNvPr id="866" name="【公民館】&#10;有形固定資産減価償却率最大値テキスト">
          <a:extLst>
            <a:ext uri="{FF2B5EF4-FFF2-40B4-BE49-F238E27FC236}">
              <a16:creationId xmlns:a16="http://schemas.microsoft.com/office/drawing/2014/main" id="{408D4850-5953-42CC-A9DD-AB1DBB7C2E04}"/>
            </a:ext>
          </a:extLst>
        </xdr:cNvPr>
        <xdr:cNvSpPr txBox="1"/>
      </xdr:nvSpPr>
      <xdr:spPr>
        <a:xfrm>
          <a:off x="16357600" y="16805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57150</xdr:rowOff>
    </xdr:from>
    <xdr:to>
      <xdr:col>86</xdr:col>
      <xdr:colOff>25400</xdr:colOff>
      <xdr:row>99</xdr:row>
      <xdr:rowOff>57150</xdr:rowOff>
    </xdr:to>
    <xdr:cxnSp macro="">
      <xdr:nvCxnSpPr>
        <xdr:cNvPr id="867" name="直線コネクタ 866">
          <a:extLst>
            <a:ext uri="{FF2B5EF4-FFF2-40B4-BE49-F238E27FC236}">
              <a16:creationId xmlns:a16="http://schemas.microsoft.com/office/drawing/2014/main" id="{9125B1D1-FF39-4800-BF50-892E8EB34A56}"/>
            </a:ext>
          </a:extLst>
        </xdr:cNvPr>
        <xdr:cNvCxnSpPr/>
      </xdr:nvCxnSpPr>
      <xdr:spPr>
        <a:xfrm>
          <a:off x="16230600" y="1703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2557</xdr:rowOff>
    </xdr:from>
    <xdr:ext cx="405111" cy="259045"/>
    <xdr:sp macro="" textlink="">
      <xdr:nvSpPr>
        <xdr:cNvPr id="868" name="【公民館】&#10;有形固定資産減価償却率平均値テキスト">
          <a:extLst>
            <a:ext uri="{FF2B5EF4-FFF2-40B4-BE49-F238E27FC236}">
              <a16:creationId xmlns:a16="http://schemas.microsoft.com/office/drawing/2014/main" id="{1A71ADB4-3455-4EB4-8FEF-E703A762788D}"/>
            </a:ext>
          </a:extLst>
        </xdr:cNvPr>
        <xdr:cNvSpPr txBox="1"/>
      </xdr:nvSpPr>
      <xdr:spPr>
        <a:xfrm>
          <a:off x="16357600" y="176619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151130</xdr:rowOff>
    </xdr:from>
    <xdr:to>
      <xdr:col>85</xdr:col>
      <xdr:colOff>177800</xdr:colOff>
      <xdr:row>104</xdr:row>
      <xdr:rowOff>81280</xdr:rowOff>
    </xdr:to>
    <xdr:sp macro="" textlink="">
      <xdr:nvSpPr>
        <xdr:cNvPr id="869" name="フローチャート: 判断 868">
          <a:extLst>
            <a:ext uri="{FF2B5EF4-FFF2-40B4-BE49-F238E27FC236}">
              <a16:creationId xmlns:a16="http://schemas.microsoft.com/office/drawing/2014/main" id="{B72272D2-B69C-4EE9-B559-FB8373DA197C}"/>
            </a:ext>
          </a:extLst>
        </xdr:cNvPr>
        <xdr:cNvSpPr/>
      </xdr:nvSpPr>
      <xdr:spPr>
        <a:xfrm>
          <a:off x="16268700" y="1781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139700</xdr:rowOff>
    </xdr:from>
    <xdr:to>
      <xdr:col>81</xdr:col>
      <xdr:colOff>101600</xdr:colOff>
      <xdr:row>104</xdr:row>
      <xdr:rowOff>69850</xdr:rowOff>
    </xdr:to>
    <xdr:sp macro="" textlink="">
      <xdr:nvSpPr>
        <xdr:cNvPr id="870" name="フローチャート: 判断 869">
          <a:extLst>
            <a:ext uri="{FF2B5EF4-FFF2-40B4-BE49-F238E27FC236}">
              <a16:creationId xmlns:a16="http://schemas.microsoft.com/office/drawing/2014/main" id="{1518DBFF-BAB6-4BF6-8847-DA4A972C309D}"/>
            </a:ext>
          </a:extLst>
        </xdr:cNvPr>
        <xdr:cNvSpPr/>
      </xdr:nvSpPr>
      <xdr:spPr>
        <a:xfrm>
          <a:off x="15430500" y="1779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107314</xdr:rowOff>
    </xdr:from>
    <xdr:to>
      <xdr:col>76</xdr:col>
      <xdr:colOff>165100</xdr:colOff>
      <xdr:row>104</xdr:row>
      <xdr:rowOff>37464</xdr:rowOff>
    </xdr:to>
    <xdr:sp macro="" textlink="">
      <xdr:nvSpPr>
        <xdr:cNvPr id="871" name="フローチャート: 判断 870">
          <a:extLst>
            <a:ext uri="{FF2B5EF4-FFF2-40B4-BE49-F238E27FC236}">
              <a16:creationId xmlns:a16="http://schemas.microsoft.com/office/drawing/2014/main" id="{6654F6A1-452C-4151-856C-7E0E54F5627F}"/>
            </a:ext>
          </a:extLst>
        </xdr:cNvPr>
        <xdr:cNvSpPr/>
      </xdr:nvSpPr>
      <xdr:spPr>
        <a:xfrm>
          <a:off x="14541500" y="17766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124461</xdr:rowOff>
    </xdr:from>
    <xdr:to>
      <xdr:col>72</xdr:col>
      <xdr:colOff>38100</xdr:colOff>
      <xdr:row>104</xdr:row>
      <xdr:rowOff>54611</xdr:rowOff>
    </xdr:to>
    <xdr:sp macro="" textlink="">
      <xdr:nvSpPr>
        <xdr:cNvPr id="872" name="フローチャート: 判断 871">
          <a:extLst>
            <a:ext uri="{FF2B5EF4-FFF2-40B4-BE49-F238E27FC236}">
              <a16:creationId xmlns:a16="http://schemas.microsoft.com/office/drawing/2014/main" id="{A4CF4E9B-BBF6-4CE6-A259-C433EAC48456}"/>
            </a:ext>
          </a:extLst>
        </xdr:cNvPr>
        <xdr:cNvSpPr/>
      </xdr:nvSpPr>
      <xdr:spPr>
        <a:xfrm>
          <a:off x="13652500" y="1778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99695</xdr:rowOff>
    </xdr:from>
    <xdr:to>
      <xdr:col>67</xdr:col>
      <xdr:colOff>101600</xdr:colOff>
      <xdr:row>104</xdr:row>
      <xdr:rowOff>29845</xdr:rowOff>
    </xdr:to>
    <xdr:sp macro="" textlink="">
      <xdr:nvSpPr>
        <xdr:cNvPr id="873" name="フローチャート: 判断 872">
          <a:extLst>
            <a:ext uri="{FF2B5EF4-FFF2-40B4-BE49-F238E27FC236}">
              <a16:creationId xmlns:a16="http://schemas.microsoft.com/office/drawing/2014/main" id="{9819A4F2-D170-4453-BC75-E5AA96E80FB2}"/>
            </a:ext>
          </a:extLst>
        </xdr:cNvPr>
        <xdr:cNvSpPr/>
      </xdr:nvSpPr>
      <xdr:spPr>
        <a:xfrm>
          <a:off x="12763500" y="1775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4" name="テキスト ボックス 873">
          <a:extLst>
            <a:ext uri="{FF2B5EF4-FFF2-40B4-BE49-F238E27FC236}">
              <a16:creationId xmlns:a16="http://schemas.microsoft.com/office/drawing/2014/main" id="{AE28601F-5000-4624-9890-726DBB88FBE2}"/>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5" name="テキスト ボックス 874">
          <a:extLst>
            <a:ext uri="{FF2B5EF4-FFF2-40B4-BE49-F238E27FC236}">
              <a16:creationId xmlns:a16="http://schemas.microsoft.com/office/drawing/2014/main" id="{2C9357B1-D8DE-468E-B359-45F8677175C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6" name="テキスト ボックス 875">
          <a:extLst>
            <a:ext uri="{FF2B5EF4-FFF2-40B4-BE49-F238E27FC236}">
              <a16:creationId xmlns:a16="http://schemas.microsoft.com/office/drawing/2014/main" id="{148DDD6A-3D96-4753-8DE8-646CAD674B75}"/>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7" name="テキスト ボックス 876">
          <a:extLst>
            <a:ext uri="{FF2B5EF4-FFF2-40B4-BE49-F238E27FC236}">
              <a16:creationId xmlns:a16="http://schemas.microsoft.com/office/drawing/2014/main" id="{5A584C08-B880-436A-BCBB-9A764A905851}"/>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8" name="テキスト ボックス 877">
          <a:extLst>
            <a:ext uri="{FF2B5EF4-FFF2-40B4-BE49-F238E27FC236}">
              <a16:creationId xmlns:a16="http://schemas.microsoft.com/office/drawing/2014/main" id="{55861BB2-CB3E-49F4-9D07-235172C749FB}"/>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25400</xdr:rowOff>
    </xdr:from>
    <xdr:to>
      <xdr:col>85</xdr:col>
      <xdr:colOff>177800</xdr:colOff>
      <xdr:row>107</xdr:row>
      <xdr:rowOff>127000</xdr:rowOff>
    </xdr:to>
    <xdr:sp macro="" textlink="">
      <xdr:nvSpPr>
        <xdr:cNvPr id="879" name="楕円 878">
          <a:extLst>
            <a:ext uri="{FF2B5EF4-FFF2-40B4-BE49-F238E27FC236}">
              <a16:creationId xmlns:a16="http://schemas.microsoft.com/office/drawing/2014/main" id="{E3325295-FFB4-4FC1-913D-E6D083E0D11E}"/>
            </a:ext>
          </a:extLst>
        </xdr:cNvPr>
        <xdr:cNvSpPr/>
      </xdr:nvSpPr>
      <xdr:spPr>
        <a:xfrm>
          <a:off x="16268700" y="1837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111777</xdr:rowOff>
    </xdr:from>
    <xdr:ext cx="405111" cy="259045"/>
    <xdr:sp macro="" textlink="">
      <xdr:nvSpPr>
        <xdr:cNvPr id="880" name="【公民館】&#10;有形固定資産減価償却率該当値テキスト">
          <a:extLst>
            <a:ext uri="{FF2B5EF4-FFF2-40B4-BE49-F238E27FC236}">
              <a16:creationId xmlns:a16="http://schemas.microsoft.com/office/drawing/2014/main" id="{DA3132F1-BBC9-4A9A-84FB-CB7B7BA5ECC7}"/>
            </a:ext>
          </a:extLst>
        </xdr:cNvPr>
        <xdr:cNvSpPr txBox="1"/>
      </xdr:nvSpPr>
      <xdr:spPr>
        <a:xfrm>
          <a:off x="16357600" y="18285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158750</xdr:rowOff>
    </xdr:from>
    <xdr:to>
      <xdr:col>81</xdr:col>
      <xdr:colOff>101600</xdr:colOff>
      <xdr:row>107</xdr:row>
      <xdr:rowOff>88900</xdr:rowOff>
    </xdr:to>
    <xdr:sp macro="" textlink="">
      <xdr:nvSpPr>
        <xdr:cNvPr id="881" name="楕円 880">
          <a:extLst>
            <a:ext uri="{FF2B5EF4-FFF2-40B4-BE49-F238E27FC236}">
              <a16:creationId xmlns:a16="http://schemas.microsoft.com/office/drawing/2014/main" id="{D8855904-2732-4A96-9938-5DDDA79B5012}"/>
            </a:ext>
          </a:extLst>
        </xdr:cNvPr>
        <xdr:cNvSpPr/>
      </xdr:nvSpPr>
      <xdr:spPr>
        <a:xfrm>
          <a:off x="15430500" y="1833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38100</xdr:rowOff>
    </xdr:from>
    <xdr:to>
      <xdr:col>85</xdr:col>
      <xdr:colOff>127000</xdr:colOff>
      <xdr:row>107</xdr:row>
      <xdr:rowOff>76200</xdr:rowOff>
    </xdr:to>
    <xdr:cxnSp macro="">
      <xdr:nvCxnSpPr>
        <xdr:cNvPr id="882" name="直線コネクタ 881">
          <a:extLst>
            <a:ext uri="{FF2B5EF4-FFF2-40B4-BE49-F238E27FC236}">
              <a16:creationId xmlns:a16="http://schemas.microsoft.com/office/drawing/2014/main" id="{CBB6246E-CCB8-454E-8BE7-C804FE914604}"/>
            </a:ext>
          </a:extLst>
        </xdr:cNvPr>
        <xdr:cNvCxnSpPr/>
      </xdr:nvCxnSpPr>
      <xdr:spPr>
        <a:xfrm>
          <a:off x="15481300" y="183832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120650</xdr:rowOff>
    </xdr:from>
    <xdr:to>
      <xdr:col>76</xdr:col>
      <xdr:colOff>165100</xdr:colOff>
      <xdr:row>107</xdr:row>
      <xdr:rowOff>50800</xdr:rowOff>
    </xdr:to>
    <xdr:sp macro="" textlink="">
      <xdr:nvSpPr>
        <xdr:cNvPr id="883" name="楕円 882">
          <a:extLst>
            <a:ext uri="{FF2B5EF4-FFF2-40B4-BE49-F238E27FC236}">
              <a16:creationId xmlns:a16="http://schemas.microsoft.com/office/drawing/2014/main" id="{224D4385-FE0F-4451-98CE-4C482B5517BC}"/>
            </a:ext>
          </a:extLst>
        </xdr:cNvPr>
        <xdr:cNvSpPr/>
      </xdr:nvSpPr>
      <xdr:spPr>
        <a:xfrm>
          <a:off x="14541500" y="1829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0</xdr:rowOff>
    </xdr:from>
    <xdr:to>
      <xdr:col>81</xdr:col>
      <xdr:colOff>50800</xdr:colOff>
      <xdr:row>107</xdr:row>
      <xdr:rowOff>38100</xdr:rowOff>
    </xdr:to>
    <xdr:cxnSp macro="">
      <xdr:nvCxnSpPr>
        <xdr:cNvPr id="884" name="直線コネクタ 883">
          <a:extLst>
            <a:ext uri="{FF2B5EF4-FFF2-40B4-BE49-F238E27FC236}">
              <a16:creationId xmlns:a16="http://schemas.microsoft.com/office/drawing/2014/main" id="{DA0E56AF-4FAB-400C-A162-1AFA79B104E8}"/>
            </a:ext>
          </a:extLst>
        </xdr:cNvPr>
        <xdr:cNvCxnSpPr/>
      </xdr:nvCxnSpPr>
      <xdr:spPr>
        <a:xfrm>
          <a:off x="14592300" y="183451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80645</xdr:rowOff>
    </xdr:from>
    <xdr:to>
      <xdr:col>72</xdr:col>
      <xdr:colOff>38100</xdr:colOff>
      <xdr:row>107</xdr:row>
      <xdr:rowOff>10795</xdr:rowOff>
    </xdr:to>
    <xdr:sp macro="" textlink="">
      <xdr:nvSpPr>
        <xdr:cNvPr id="885" name="楕円 884">
          <a:extLst>
            <a:ext uri="{FF2B5EF4-FFF2-40B4-BE49-F238E27FC236}">
              <a16:creationId xmlns:a16="http://schemas.microsoft.com/office/drawing/2014/main" id="{565B7F64-AB04-46CB-85CA-E66DC80494C3}"/>
            </a:ext>
          </a:extLst>
        </xdr:cNvPr>
        <xdr:cNvSpPr/>
      </xdr:nvSpPr>
      <xdr:spPr>
        <a:xfrm>
          <a:off x="13652500" y="1825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131445</xdr:rowOff>
    </xdr:from>
    <xdr:to>
      <xdr:col>76</xdr:col>
      <xdr:colOff>114300</xdr:colOff>
      <xdr:row>107</xdr:row>
      <xdr:rowOff>0</xdr:rowOff>
    </xdr:to>
    <xdr:cxnSp macro="">
      <xdr:nvCxnSpPr>
        <xdr:cNvPr id="886" name="直線コネクタ 885">
          <a:extLst>
            <a:ext uri="{FF2B5EF4-FFF2-40B4-BE49-F238E27FC236}">
              <a16:creationId xmlns:a16="http://schemas.microsoft.com/office/drawing/2014/main" id="{B4A851B6-DA52-4446-B620-2AF09D81794D}"/>
            </a:ext>
          </a:extLst>
        </xdr:cNvPr>
        <xdr:cNvCxnSpPr/>
      </xdr:nvCxnSpPr>
      <xdr:spPr>
        <a:xfrm>
          <a:off x="13703300" y="1830514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42545</xdr:rowOff>
    </xdr:from>
    <xdr:to>
      <xdr:col>67</xdr:col>
      <xdr:colOff>101600</xdr:colOff>
      <xdr:row>106</xdr:row>
      <xdr:rowOff>144145</xdr:rowOff>
    </xdr:to>
    <xdr:sp macro="" textlink="">
      <xdr:nvSpPr>
        <xdr:cNvPr id="887" name="楕円 886">
          <a:extLst>
            <a:ext uri="{FF2B5EF4-FFF2-40B4-BE49-F238E27FC236}">
              <a16:creationId xmlns:a16="http://schemas.microsoft.com/office/drawing/2014/main" id="{8BC0E423-9F3B-41E6-861B-893AB987FA93}"/>
            </a:ext>
          </a:extLst>
        </xdr:cNvPr>
        <xdr:cNvSpPr/>
      </xdr:nvSpPr>
      <xdr:spPr>
        <a:xfrm>
          <a:off x="12763500" y="1821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93345</xdr:rowOff>
    </xdr:from>
    <xdr:to>
      <xdr:col>71</xdr:col>
      <xdr:colOff>177800</xdr:colOff>
      <xdr:row>106</xdr:row>
      <xdr:rowOff>131445</xdr:rowOff>
    </xdr:to>
    <xdr:cxnSp macro="">
      <xdr:nvCxnSpPr>
        <xdr:cNvPr id="888" name="直線コネクタ 887">
          <a:extLst>
            <a:ext uri="{FF2B5EF4-FFF2-40B4-BE49-F238E27FC236}">
              <a16:creationId xmlns:a16="http://schemas.microsoft.com/office/drawing/2014/main" id="{DB860B98-41DA-4B69-9E5F-74809CD876C5}"/>
            </a:ext>
          </a:extLst>
        </xdr:cNvPr>
        <xdr:cNvCxnSpPr/>
      </xdr:nvCxnSpPr>
      <xdr:spPr>
        <a:xfrm>
          <a:off x="12814300" y="1826704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86377</xdr:rowOff>
    </xdr:from>
    <xdr:ext cx="405111" cy="259045"/>
    <xdr:sp macro="" textlink="">
      <xdr:nvSpPr>
        <xdr:cNvPr id="889" name="n_1aveValue【公民館】&#10;有形固定資産減価償却率">
          <a:extLst>
            <a:ext uri="{FF2B5EF4-FFF2-40B4-BE49-F238E27FC236}">
              <a16:creationId xmlns:a16="http://schemas.microsoft.com/office/drawing/2014/main" id="{9B7A29CE-66E7-43C3-A13B-8624C1A5BD04}"/>
            </a:ext>
          </a:extLst>
        </xdr:cNvPr>
        <xdr:cNvSpPr txBox="1"/>
      </xdr:nvSpPr>
      <xdr:spPr>
        <a:xfrm>
          <a:off x="15266044" y="1757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53991</xdr:rowOff>
    </xdr:from>
    <xdr:ext cx="405111" cy="259045"/>
    <xdr:sp macro="" textlink="">
      <xdr:nvSpPr>
        <xdr:cNvPr id="890" name="n_2aveValue【公民館】&#10;有形固定資産減価償却率">
          <a:extLst>
            <a:ext uri="{FF2B5EF4-FFF2-40B4-BE49-F238E27FC236}">
              <a16:creationId xmlns:a16="http://schemas.microsoft.com/office/drawing/2014/main" id="{575905AB-CF57-4894-8240-559B13FB4CE9}"/>
            </a:ext>
          </a:extLst>
        </xdr:cNvPr>
        <xdr:cNvSpPr txBox="1"/>
      </xdr:nvSpPr>
      <xdr:spPr>
        <a:xfrm>
          <a:off x="14389744" y="17541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71138</xdr:rowOff>
    </xdr:from>
    <xdr:ext cx="405111" cy="259045"/>
    <xdr:sp macro="" textlink="">
      <xdr:nvSpPr>
        <xdr:cNvPr id="891" name="n_3aveValue【公民館】&#10;有形固定資産減価償却率">
          <a:extLst>
            <a:ext uri="{FF2B5EF4-FFF2-40B4-BE49-F238E27FC236}">
              <a16:creationId xmlns:a16="http://schemas.microsoft.com/office/drawing/2014/main" id="{D34E0BF3-2C3D-43B9-B500-146090FBE7E8}"/>
            </a:ext>
          </a:extLst>
        </xdr:cNvPr>
        <xdr:cNvSpPr txBox="1"/>
      </xdr:nvSpPr>
      <xdr:spPr>
        <a:xfrm>
          <a:off x="13500744" y="17559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46372</xdr:rowOff>
    </xdr:from>
    <xdr:ext cx="405111" cy="259045"/>
    <xdr:sp macro="" textlink="">
      <xdr:nvSpPr>
        <xdr:cNvPr id="892" name="n_4aveValue【公民館】&#10;有形固定資産減価償却率">
          <a:extLst>
            <a:ext uri="{FF2B5EF4-FFF2-40B4-BE49-F238E27FC236}">
              <a16:creationId xmlns:a16="http://schemas.microsoft.com/office/drawing/2014/main" id="{5C61BD0C-74C6-4088-A503-B5085E8BC375}"/>
            </a:ext>
          </a:extLst>
        </xdr:cNvPr>
        <xdr:cNvSpPr txBox="1"/>
      </xdr:nvSpPr>
      <xdr:spPr>
        <a:xfrm>
          <a:off x="12611744" y="1753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80027</xdr:rowOff>
    </xdr:from>
    <xdr:ext cx="405111" cy="259045"/>
    <xdr:sp macro="" textlink="">
      <xdr:nvSpPr>
        <xdr:cNvPr id="893" name="n_1mainValue【公民館】&#10;有形固定資産減価償却率">
          <a:extLst>
            <a:ext uri="{FF2B5EF4-FFF2-40B4-BE49-F238E27FC236}">
              <a16:creationId xmlns:a16="http://schemas.microsoft.com/office/drawing/2014/main" id="{7A1975D9-B357-4680-886A-CE726D6E566A}"/>
            </a:ext>
          </a:extLst>
        </xdr:cNvPr>
        <xdr:cNvSpPr txBox="1"/>
      </xdr:nvSpPr>
      <xdr:spPr>
        <a:xfrm>
          <a:off x="15266044" y="18425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41927</xdr:rowOff>
    </xdr:from>
    <xdr:ext cx="405111" cy="259045"/>
    <xdr:sp macro="" textlink="">
      <xdr:nvSpPr>
        <xdr:cNvPr id="894" name="n_2mainValue【公民館】&#10;有形固定資産減価償却率">
          <a:extLst>
            <a:ext uri="{FF2B5EF4-FFF2-40B4-BE49-F238E27FC236}">
              <a16:creationId xmlns:a16="http://schemas.microsoft.com/office/drawing/2014/main" id="{7EDC9C48-8517-4A40-9174-9C3DAA3A143B}"/>
            </a:ext>
          </a:extLst>
        </xdr:cNvPr>
        <xdr:cNvSpPr txBox="1"/>
      </xdr:nvSpPr>
      <xdr:spPr>
        <a:xfrm>
          <a:off x="14389744" y="18387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1922</xdr:rowOff>
    </xdr:from>
    <xdr:ext cx="405111" cy="259045"/>
    <xdr:sp macro="" textlink="">
      <xdr:nvSpPr>
        <xdr:cNvPr id="895" name="n_3mainValue【公民館】&#10;有形固定資産減価償却率">
          <a:extLst>
            <a:ext uri="{FF2B5EF4-FFF2-40B4-BE49-F238E27FC236}">
              <a16:creationId xmlns:a16="http://schemas.microsoft.com/office/drawing/2014/main" id="{2801522F-CF3C-4C7B-80D4-95AD98FBE390}"/>
            </a:ext>
          </a:extLst>
        </xdr:cNvPr>
        <xdr:cNvSpPr txBox="1"/>
      </xdr:nvSpPr>
      <xdr:spPr>
        <a:xfrm>
          <a:off x="13500744" y="18347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135272</xdr:rowOff>
    </xdr:from>
    <xdr:ext cx="405111" cy="259045"/>
    <xdr:sp macro="" textlink="">
      <xdr:nvSpPr>
        <xdr:cNvPr id="896" name="n_4mainValue【公民館】&#10;有形固定資産減価償却率">
          <a:extLst>
            <a:ext uri="{FF2B5EF4-FFF2-40B4-BE49-F238E27FC236}">
              <a16:creationId xmlns:a16="http://schemas.microsoft.com/office/drawing/2014/main" id="{E3D87E4F-C6C9-4C1C-B799-F9936DB45C2C}"/>
            </a:ext>
          </a:extLst>
        </xdr:cNvPr>
        <xdr:cNvSpPr txBox="1"/>
      </xdr:nvSpPr>
      <xdr:spPr>
        <a:xfrm>
          <a:off x="12611744" y="18308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7" name="正方形/長方形 896">
          <a:extLst>
            <a:ext uri="{FF2B5EF4-FFF2-40B4-BE49-F238E27FC236}">
              <a16:creationId xmlns:a16="http://schemas.microsoft.com/office/drawing/2014/main" id="{AE0D7308-DE8D-4B7D-B95F-42E38D33FEE9}"/>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8" name="正方形/長方形 897">
          <a:extLst>
            <a:ext uri="{FF2B5EF4-FFF2-40B4-BE49-F238E27FC236}">
              <a16:creationId xmlns:a16="http://schemas.microsoft.com/office/drawing/2014/main" id="{1079202B-D6E7-463B-8B11-0A4205CB807B}"/>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9" name="正方形/長方形 898">
          <a:extLst>
            <a:ext uri="{FF2B5EF4-FFF2-40B4-BE49-F238E27FC236}">
              <a16:creationId xmlns:a16="http://schemas.microsoft.com/office/drawing/2014/main" id="{CF88B7FA-8CA8-4B57-B933-EB6B97EC7577}"/>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0" name="正方形/長方形 899">
          <a:extLst>
            <a:ext uri="{FF2B5EF4-FFF2-40B4-BE49-F238E27FC236}">
              <a16:creationId xmlns:a16="http://schemas.microsoft.com/office/drawing/2014/main" id="{784D1CAA-6AFF-421A-BA50-07DB39E56E28}"/>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1" name="正方形/長方形 900">
          <a:extLst>
            <a:ext uri="{FF2B5EF4-FFF2-40B4-BE49-F238E27FC236}">
              <a16:creationId xmlns:a16="http://schemas.microsoft.com/office/drawing/2014/main" id="{A9DDF687-00AB-451B-BFC4-96DAAED4B3A3}"/>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2" name="正方形/長方形 901">
          <a:extLst>
            <a:ext uri="{FF2B5EF4-FFF2-40B4-BE49-F238E27FC236}">
              <a16:creationId xmlns:a16="http://schemas.microsoft.com/office/drawing/2014/main" id="{9C60AA76-BE79-4754-8584-59BD19AFCF02}"/>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3" name="正方形/長方形 902">
          <a:extLst>
            <a:ext uri="{FF2B5EF4-FFF2-40B4-BE49-F238E27FC236}">
              <a16:creationId xmlns:a16="http://schemas.microsoft.com/office/drawing/2014/main" id="{A0EE2C7A-6F1D-48DC-9983-8CC8E3CFBFD6}"/>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4" name="正方形/長方形 903">
          <a:extLst>
            <a:ext uri="{FF2B5EF4-FFF2-40B4-BE49-F238E27FC236}">
              <a16:creationId xmlns:a16="http://schemas.microsoft.com/office/drawing/2014/main" id="{22C4E29F-A8CD-43E4-AF9F-769C0A99C724}"/>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5" name="テキスト ボックス 904">
          <a:extLst>
            <a:ext uri="{FF2B5EF4-FFF2-40B4-BE49-F238E27FC236}">
              <a16:creationId xmlns:a16="http://schemas.microsoft.com/office/drawing/2014/main" id="{875BF7C4-A20D-4209-9F56-132C9D618F78}"/>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6" name="直線コネクタ 905">
          <a:extLst>
            <a:ext uri="{FF2B5EF4-FFF2-40B4-BE49-F238E27FC236}">
              <a16:creationId xmlns:a16="http://schemas.microsoft.com/office/drawing/2014/main" id="{4B8B0899-2A03-470D-BD1A-566B59C6D0A1}"/>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907" name="直線コネクタ 906">
          <a:extLst>
            <a:ext uri="{FF2B5EF4-FFF2-40B4-BE49-F238E27FC236}">
              <a16:creationId xmlns:a16="http://schemas.microsoft.com/office/drawing/2014/main" id="{49ED49CF-1C69-46D7-8366-670771805777}"/>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908" name="テキスト ボックス 907">
          <a:extLst>
            <a:ext uri="{FF2B5EF4-FFF2-40B4-BE49-F238E27FC236}">
              <a16:creationId xmlns:a16="http://schemas.microsoft.com/office/drawing/2014/main" id="{AE47E027-0782-4791-9E9F-B91A1D429781}"/>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909" name="直線コネクタ 908">
          <a:extLst>
            <a:ext uri="{FF2B5EF4-FFF2-40B4-BE49-F238E27FC236}">
              <a16:creationId xmlns:a16="http://schemas.microsoft.com/office/drawing/2014/main" id="{B8BA9FC0-FDB1-4A1E-876F-A2D77813BE3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910" name="テキスト ボックス 909">
          <a:extLst>
            <a:ext uri="{FF2B5EF4-FFF2-40B4-BE49-F238E27FC236}">
              <a16:creationId xmlns:a16="http://schemas.microsoft.com/office/drawing/2014/main" id="{80AA7B3C-237D-4B76-A7F8-A778B8E1E00F}"/>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11" name="直線コネクタ 910">
          <a:extLst>
            <a:ext uri="{FF2B5EF4-FFF2-40B4-BE49-F238E27FC236}">
              <a16:creationId xmlns:a16="http://schemas.microsoft.com/office/drawing/2014/main" id="{C0CFE6AA-76A2-4D48-98AF-260A5713C298}"/>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12" name="テキスト ボックス 911">
          <a:extLst>
            <a:ext uri="{FF2B5EF4-FFF2-40B4-BE49-F238E27FC236}">
              <a16:creationId xmlns:a16="http://schemas.microsoft.com/office/drawing/2014/main" id="{BDFCD98E-4B75-4608-8067-73F36B476916}"/>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13" name="直線コネクタ 912">
          <a:extLst>
            <a:ext uri="{FF2B5EF4-FFF2-40B4-BE49-F238E27FC236}">
              <a16:creationId xmlns:a16="http://schemas.microsoft.com/office/drawing/2014/main" id="{61B2A48D-8A07-46B6-BEAE-A5BFD7DEBD6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14" name="テキスト ボックス 913">
          <a:extLst>
            <a:ext uri="{FF2B5EF4-FFF2-40B4-BE49-F238E27FC236}">
              <a16:creationId xmlns:a16="http://schemas.microsoft.com/office/drawing/2014/main" id="{EBD8D325-F899-4311-8098-004AACEB26EF}"/>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15" name="直線コネクタ 914">
          <a:extLst>
            <a:ext uri="{FF2B5EF4-FFF2-40B4-BE49-F238E27FC236}">
              <a16:creationId xmlns:a16="http://schemas.microsoft.com/office/drawing/2014/main" id="{6928DFCB-47D8-45C3-BB55-001409C86A6D}"/>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16" name="テキスト ボックス 915">
          <a:extLst>
            <a:ext uri="{FF2B5EF4-FFF2-40B4-BE49-F238E27FC236}">
              <a16:creationId xmlns:a16="http://schemas.microsoft.com/office/drawing/2014/main" id="{1A56879D-92FA-4F20-BB73-7F0DB54C5622}"/>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7" name="直線コネクタ 916">
          <a:extLst>
            <a:ext uri="{FF2B5EF4-FFF2-40B4-BE49-F238E27FC236}">
              <a16:creationId xmlns:a16="http://schemas.microsoft.com/office/drawing/2014/main" id="{3FF356DE-A1ED-4F81-B5A3-020B10B68776}"/>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8" name="テキスト ボックス 917">
          <a:extLst>
            <a:ext uri="{FF2B5EF4-FFF2-40B4-BE49-F238E27FC236}">
              <a16:creationId xmlns:a16="http://schemas.microsoft.com/office/drawing/2014/main" id="{5ED8CCF0-36E4-47BF-9F07-9DD08DE465CE}"/>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9" name="【公民館】&#10;一人当たり面積グラフ枠">
          <a:extLst>
            <a:ext uri="{FF2B5EF4-FFF2-40B4-BE49-F238E27FC236}">
              <a16:creationId xmlns:a16="http://schemas.microsoft.com/office/drawing/2014/main" id="{3CE0498B-5246-4B69-9594-C6609725889C}"/>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91439</xdr:rowOff>
    </xdr:from>
    <xdr:to>
      <xdr:col>116</xdr:col>
      <xdr:colOff>62864</xdr:colOff>
      <xdr:row>108</xdr:row>
      <xdr:rowOff>38100</xdr:rowOff>
    </xdr:to>
    <xdr:cxnSp macro="">
      <xdr:nvCxnSpPr>
        <xdr:cNvPr id="920" name="直線コネクタ 919">
          <a:extLst>
            <a:ext uri="{FF2B5EF4-FFF2-40B4-BE49-F238E27FC236}">
              <a16:creationId xmlns:a16="http://schemas.microsoft.com/office/drawing/2014/main" id="{3D7A83D7-3E02-405C-BE8C-5911A6DD8D58}"/>
            </a:ext>
          </a:extLst>
        </xdr:cNvPr>
        <xdr:cNvCxnSpPr/>
      </xdr:nvCxnSpPr>
      <xdr:spPr>
        <a:xfrm flipV="1">
          <a:off x="22160864" y="17236439"/>
          <a:ext cx="0" cy="1318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41927</xdr:rowOff>
    </xdr:from>
    <xdr:ext cx="469744" cy="259045"/>
    <xdr:sp macro="" textlink="">
      <xdr:nvSpPr>
        <xdr:cNvPr id="921" name="【公民館】&#10;一人当たり面積最小値テキスト">
          <a:extLst>
            <a:ext uri="{FF2B5EF4-FFF2-40B4-BE49-F238E27FC236}">
              <a16:creationId xmlns:a16="http://schemas.microsoft.com/office/drawing/2014/main" id="{C0631318-8D02-4EEF-8B3E-186CC58FC90C}"/>
            </a:ext>
          </a:extLst>
        </xdr:cNvPr>
        <xdr:cNvSpPr txBox="1"/>
      </xdr:nvSpPr>
      <xdr:spPr>
        <a:xfrm>
          <a:off x="22199600" y="1855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38100</xdr:rowOff>
    </xdr:from>
    <xdr:to>
      <xdr:col>116</xdr:col>
      <xdr:colOff>152400</xdr:colOff>
      <xdr:row>108</xdr:row>
      <xdr:rowOff>38100</xdr:rowOff>
    </xdr:to>
    <xdr:cxnSp macro="">
      <xdr:nvCxnSpPr>
        <xdr:cNvPr id="922" name="直線コネクタ 921">
          <a:extLst>
            <a:ext uri="{FF2B5EF4-FFF2-40B4-BE49-F238E27FC236}">
              <a16:creationId xmlns:a16="http://schemas.microsoft.com/office/drawing/2014/main" id="{425EAEE5-4226-4E12-95CB-9682E4ADAB17}"/>
            </a:ext>
          </a:extLst>
        </xdr:cNvPr>
        <xdr:cNvCxnSpPr/>
      </xdr:nvCxnSpPr>
      <xdr:spPr>
        <a:xfrm>
          <a:off x="22072600" y="185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38116</xdr:rowOff>
    </xdr:from>
    <xdr:ext cx="469744" cy="259045"/>
    <xdr:sp macro="" textlink="">
      <xdr:nvSpPr>
        <xdr:cNvPr id="923" name="【公民館】&#10;一人当たり面積最大値テキスト">
          <a:extLst>
            <a:ext uri="{FF2B5EF4-FFF2-40B4-BE49-F238E27FC236}">
              <a16:creationId xmlns:a16="http://schemas.microsoft.com/office/drawing/2014/main" id="{A608959C-E7AF-457A-9F96-55C9F28407D3}"/>
            </a:ext>
          </a:extLst>
        </xdr:cNvPr>
        <xdr:cNvSpPr txBox="1"/>
      </xdr:nvSpPr>
      <xdr:spPr>
        <a:xfrm>
          <a:off x="22199600" y="17011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91439</xdr:rowOff>
    </xdr:from>
    <xdr:to>
      <xdr:col>116</xdr:col>
      <xdr:colOff>152400</xdr:colOff>
      <xdr:row>100</xdr:row>
      <xdr:rowOff>91439</xdr:rowOff>
    </xdr:to>
    <xdr:cxnSp macro="">
      <xdr:nvCxnSpPr>
        <xdr:cNvPr id="924" name="直線コネクタ 923">
          <a:extLst>
            <a:ext uri="{FF2B5EF4-FFF2-40B4-BE49-F238E27FC236}">
              <a16:creationId xmlns:a16="http://schemas.microsoft.com/office/drawing/2014/main" id="{E827BFAD-918F-4936-92D4-BE4EA3198EF3}"/>
            </a:ext>
          </a:extLst>
        </xdr:cNvPr>
        <xdr:cNvCxnSpPr/>
      </xdr:nvCxnSpPr>
      <xdr:spPr>
        <a:xfrm>
          <a:off x="22072600" y="17236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52088</xdr:rowOff>
    </xdr:from>
    <xdr:ext cx="469744" cy="259045"/>
    <xdr:sp macro="" textlink="">
      <xdr:nvSpPr>
        <xdr:cNvPr id="925" name="【公民館】&#10;一人当たり面積平均値テキスト">
          <a:extLst>
            <a:ext uri="{FF2B5EF4-FFF2-40B4-BE49-F238E27FC236}">
              <a16:creationId xmlns:a16="http://schemas.microsoft.com/office/drawing/2014/main" id="{103F97BC-2FC8-4CB1-8542-AA2A9AF8D0DE}"/>
            </a:ext>
          </a:extLst>
        </xdr:cNvPr>
        <xdr:cNvSpPr txBox="1"/>
      </xdr:nvSpPr>
      <xdr:spPr>
        <a:xfrm>
          <a:off x="22199600" y="178828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29211</xdr:rowOff>
    </xdr:from>
    <xdr:to>
      <xdr:col>116</xdr:col>
      <xdr:colOff>114300</xdr:colOff>
      <xdr:row>105</xdr:row>
      <xdr:rowOff>130811</xdr:rowOff>
    </xdr:to>
    <xdr:sp macro="" textlink="">
      <xdr:nvSpPr>
        <xdr:cNvPr id="926" name="フローチャート: 判断 925">
          <a:extLst>
            <a:ext uri="{FF2B5EF4-FFF2-40B4-BE49-F238E27FC236}">
              <a16:creationId xmlns:a16="http://schemas.microsoft.com/office/drawing/2014/main" id="{43438D35-9A77-4C99-A5AE-6DE66E5396CF}"/>
            </a:ext>
          </a:extLst>
        </xdr:cNvPr>
        <xdr:cNvSpPr/>
      </xdr:nvSpPr>
      <xdr:spPr>
        <a:xfrm>
          <a:off x="22110700" y="1803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59689</xdr:rowOff>
    </xdr:from>
    <xdr:to>
      <xdr:col>112</xdr:col>
      <xdr:colOff>38100</xdr:colOff>
      <xdr:row>105</xdr:row>
      <xdr:rowOff>161289</xdr:rowOff>
    </xdr:to>
    <xdr:sp macro="" textlink="">
      <xdr:nvSpPr>
        <xdr:cNvPr id="927" name="フローチャート: 判断 926">
          <a:extLst>
            <a:ext uri="{FF2B5EF4-FFF2-40B4-BE49-F238E27FC236}">
              <a16:creationId xmlns:a16="http://schemas.microsoft.com/office/drawing/2014/main" id="{3FA29E23-DC71-4444-8629-1583BD8697A3}"/>
            </a:ext>
          </a:extLst>
        </xdr:cNvPr>
        <xdr:cNvSpPr/>
      </xdr:nvSpPr>
      <xdr:spPr>
        <a:xfrm>
          <a:off x="212725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90170</xdr:rowOff>
    </xdr:from>
    <xdr:to>
      <xdr:col>107</xdr:col>
      <xdr:colOff>101600</xdr:colOff>
      <xdr:row>106</xdr:row>
      <xdr:rowOff>20320</xdr:rowOff>
    </xdr:to>
    <xdr:sp macro="" textlink="">
      <xdr:nvSpPr>
        <xdr:cNvPr id="928" name="フローチャート: 判断 927">
          <a:extLst>
            <a:ext uri="{FF2B5EF4-FFF2-40B4-BE49-F238E27FC236}">
              <a16:creationId xmlns:a16="http://schemas.microsoft.com/office/drawing/2014/main" id="{66172F5A-96BE-41C3-9D7B-D5CAE133D605}"/>
            </a:ext>
          </a:extLst>
        </xdr:cNvPr>
        <xdr:cNvSpPr/>
      </xdr:nvSpPr>
      <xdr:spPr>
        <a:xfrm>
          <a:off x="20383500" y="180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74930</xdr:rowOff>
    </xdr:from>
    <xdr:to>
      <xdr:col>102</xdr:col>
      <xdr:colOff>165100</xdr:colOff>
      <xdr:row>106</xdr:row>
      <xdr:rowOff>5080</xdr:rowOff>
    </xdr:to>
    <xdr:sp macro="" textlink="">
      <xdr:nvSpPr>
        <xdr:cNvPr id="929" name="フローチャート: 判断 928">
          <a:extLst>
            <a:ext uri="{FF2B5EF4-FFF2-40B4-BE49-F238E27FC236}">
              <a16:creationId xmlns:a16="http://schemas.microsoft.com/office/drawing/2014/main" id="{F527D2B8-1289-4D52-9D4E-D2E4DF1CC690}"/>
            </a:ext>
          </a:extLst>
        </xdr:cNvPr>
        <xdr:cNvSpPr/>
      </xdr:nvSpPr>
      <xdr:spPr>
        <a:xfrm>
          <a:off x="19494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82550</xdr:rowOff>
    </xdr:from>
    <xdr:to>
      <xdr:col>98</xdr:col>
      <xdr:colOff>38100</xdr:colOff>
      <xdr:row>106</xdr:row>
      <xdr:rowOff>12700</xdr:rowOff>
    </xdr:to>
    <xdr:sp macro="" textlink="">
      <xdr:nvSpPr>
        <xdr:cNvPr id="930" name="フローチャート: 判断 929">
          <a:extLst>
            <a:ext uri="{FF2B5EF4-FFF2-40B4-BE49-F238E27FC236}">
              <a16:creationId xmlns:a16="http://schemas.microsoft.com/office/drawing/2014/main" id="{4EE241F5-476B-4D28-B0B0-24874A0DA844}"/>
            </a:ext>
          </a:extLst>
        </xdr:cNvPr>
        <xdr:cNvSpPr/>
      </xdr:nvSpPr>
      <xdr:spPr>
        <a:xfrm>
          <a:off x="18605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1" name="テキスト ボックス 930">
          <a:extLst>
            <a:ext uri="{FF2B5EF4-FFF2-40B4-BE49-F238E27FC236}">
              <a16:creationId xmlns:a16="http://schemas.microsoft.com/office/drawing/2014/main" id="{C440BEAC-D7BC-4DCE-A81D-49B533BD6DD7}"/>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2" name="テキスト ボックス 931">
          <a:extLst>
            <a:ext uri="{FF2B5EF4-FFF2-40B4-BE49-F238E27FC236}">
              <a16:creationId xmlns:a16="http://schemas.microsoft.com/office/drawing/2014/main" id="{71372018-BF37-4D45-B39C-B7E652675AC9}"/>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3" name="テキスト ボックス 932">
          <a:extLst>
            <a:ext uri="{FF2B5EF4-FFF2-40B4-BE49-F238E27FC236}">
              <a16:creationId xmlns:a16="http://schemas.microsoft.com/office/drawing/2014/main" id="{C60D807B-EE74-47D1-9A23-8BA4270449A2}"/>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4" name="テキスト ボックス 933">
          <a:extLst>
            <a:ext uri="{FF2B5EF4-FFF2-40B4-BE49-F238E27FC236}">
              <a16:creationId xmlns:a16="http://schemas.microsoft.com/office/drawing/2014/main" id="{92CCCF5B-D0A0-4C5C-930C-58FE06998995}"/>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5" name="テキスト ボックス 934">
          <a:extLst>
            <a:ext uri="{FF2B5EF4-FFF2-40B4-BE49-F238E27FC236}">
              <a16:creationId xmlns:a16="http://schemas.microsoft.com/office/drawing/2014/main" id="{8608C5D5-2941-4812-BD92-468BF497F124}"/>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48261</xdr:rowOff>
    </xdr:from>
    <xdr:to>
      <xdr:col>116</xdr:col>
      <xdr:colOff>114300</xdr:colOff>
      <xdr:row>106</xdr:row>
      <xdr:rowOff>149861</xdr:rowOff>
    </xdr:to>
    <xdr:sp macro="" textlink="">
      <xdr:nvSpPr>
        <xdr:cNvPr id="936" name="楕円 935">
          <a:extLst>
            <a:ext uri="{FF2B5EF4-FFF2-40B4-BE49-F238E27FC236}">
              <a16:creationId xmlns:a16="http://schemas.microsoft.com/office/drawing/2014/main" id="{BDB05FDE-17BE-44E6-AD6D-130E90B1BE8B}"/>
            </a:ext>
          </a:extLst>
        </xdr:cNvPr>
        <xdr:cNvSpPr/>
      </xdr:nvSpPr>
      <xdr:spPr>
        <a:xfrm>
          <a:off x="22110700" y="1822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26688</xdr:rowOff>
    </xdr:from>
    <xdr:ext cx="469744" cy="259045"/>
    <xdr:sp macro="" textlink="">
      <xdr:nvSpPr>
        <xdr:cNvPr id="937" name="【公民館】&#10;一人当たり面積該当値テキスト">
          <a:extLst>
            <a:ext uri="{FF2B5EF4-FFF2-40B4-BE49-F238E27FC236}">
              <a16:creationId xmlns:a16="http://schemas.microsoft.com/office/drawing/2014/main" id="{3D1B1B54-AE8D-4716-893F-4C74C6A76F9C}"/>
            </a:ext>
          </a:extLst>
        </xdr:cNvPr>
        <xdr:cNvSpPr txBox="1"/>
      </xdr:nvSpPr>
      <xdr:spPr>
        <a:xfrm>
          <a:off x="22199600" y="1820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48261</xdr:rowOff>
    </xdr:from>
    <xdr:to>
      <xdr:col>112</xdr:col>
      <xdr:colOff>38100</xdr:colOff>
      <xdr:row>106</xdr:row>
      <xdr:rowOff>149861</xdr:rowOff>
    </xdr:to>
    <xdr:sp macro="" textlink="">
      <xdr:nvSpPr>
        <xdr:cNvPr id="938" name="楕円 937">
          <a:extLst>
            <a:ext uri="{FF2B5EF4-FFF2-40B4-BE49-F238E27FC236}">
              <a16:creationId xmlns:a16="http://schemas.microsoft.com/office/drawing/2014/main" id="{079AFEEE-D3C0-4473-BE60-88944AD88E29}"/>
            </a:ext>
          </a:extLst>
        </xdr:cNvPr>
        <xdr:cNvSpPr/>
      </xdr:nvSpPr>
      <xdr:spPr>
        <a:xfrm>
          <a:off x="21272500" y="1822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99061</xdr:rowOff>
    </xdr:from>
    <xdr:to>
      <xdr:col>116</xdr:col>
      <xdr:colOff>63500</xdr:colOff>
      <xdr:row>106</xdr:row>
      <xdr:rowOff>99061</xdr:rowOff>
    </xdr:to>
    <xdr:cxnSp macro="">
      <xdr:nvCxnSpPr>
        <xdr:cNvPr id="939" name="直線コネクタ 938">
          <a:extLst>
            <a:ext uri="{FF2B5EF4-FFF2-40B4-BE49-F238E27FC236}">
              <a16:creationId xmlns:a16="http://schemas.microsoft.com/office/drawing/2014/main" id="{778A48AC-1C17-4806-8837-3F215F2E676B}"/>
            </a:ext>
          </a:extLst>
        </xdr:cNvPr>
        <xdr:cNvCxnSpPr/>
      </xdr:nvCxnSpPr>
      <xdr:spPr>
        <a:xfrm>
          <a:off x="21323300" y="182727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48261</xdr:rowOff>
    </xdr:from>
    <xdr:to>
      <xdr:col>107</xdr:col>
      <xdr:colOff>101600</xdr:colOff>
      <xdr:row>106</xdr:row>
      <xdr:rowOff>149861</xdr:rowOff>
    </xdr:to>
    <xdr:sp macro="" textlink="">
      <xdr:nvSpPr>
        <xdr:cNvPr id="940" name="楕円 939">
          <a:extLst>
            <a:ext uri="{FF2B5EF4-FFF2-40B4-BE49-F238E27FC236}">
              <a16:creationId xmlns:a16="http://schemas.microsoft.com/office/drawing/2014/main" id="{0662BD3A-6609-4DEA-8096-5D90EA11B719}"/>
            </a:ext>
          </a:extLst>
        </xdr:cNvPr>
        <xdr:cNvSpPr/>
      </xdr:nvSpPr>
      <xdr:spPr>
        <a:xfrm>
          <a:off x="20383500" y="1822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99061</xdr:rowOff>
    </xdr:from>
    <xdr:to>
      <xdr:col>111</xdr:col>
      <xdr:colOff>177800</xdr:colOff>
      <xdr:row>106</xdr:row>
      <xdr:rowOff>99061</xdr:rowOff>
    </xdr:to>
    <xdr:cxnSp macro="">
      <xdr:nvCxnSpPr>
        <xdr:cNvPr id="941" name="直線コネクタ 940">
          <a:extLst>
            <a:ext uri="{FF2B5EF4-FFF2-40B4-BE49-F238E27FC236}">
              <a16:creationId xmlns:a16="http://schemas.microsoft.com/office/drawing/2014/main" id="{DDCE52EA-DF2C-4A77-9C1D-B7F78690E411}"/>
            </a:ext>
          </a:extLst>
        </xdr:cNvPr>
        <xdr:cNvCxnSpPr/>
      </xdr:nvCxnSpPr>
      <xdr:spPr>
        <a:xfrm>
          <a:off x="20434300" y="182727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55880</xdr:rowOff>
    </xdr:from>
    <xdr:to>
      <xdr:col>102</xdr:col>
      <xdr:colOff>165100</xdr:colOff>
      <xdr:row>106</xdr:row>
      <xdr:rowOff>157480</xdr:rowOff>
    </xdr:to>
    <xdr:sp macro="" textlink="">
      <xdr:nvSpPr>
        <xdr:cNvPr id="942" name="楕円 941">
          <a:extLst>
            <a:ext uri="{FF2B5EF4-FFF2-40B4-BE49-F238E27FC236}">
              <a16:creationId xmlns:a16="http://schemas.microsoft.com/office/drawing/2014/main" id="{8B66FFA7-3BA2-4A77-8029-FC2A1DA683AA}"/>
            </a:ext>
          </a:extLst>
        </xdr:cNvPr>
        <xdr:cNvSpPr/>
      </xdr:nvSpPr>
      <xdr:spPr>
        <a:xfrm>
          <a:off x="19494500" y="1822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99061</xdr:rowOff>
    </xdr:from>
    <xdr:to>
      <xdr:col>107</xdr:col>
      <xdr:colOff>50800</xdr:colOff>
      <xdr:row>106</xdr:row>
      <xdr:rowOff>106680</xdr:rowOff>
    </xdr:to>
    <xdr:cxnSp macro="">
      <xdr:nvCxnSpPr>
        <xdr:cNvPr id="943" name="直線コネクタ 942">
          <a:extLst>
            <a:ext uri="{FF2B5EF4-FFF2-40B4-BE49-F238E27FC236}">
              <a16:creationId xmlns:a16="http://schemas.microsoft.com/office/drawing/2014/main" id="{B0173A0E-177B-47B0-8E65-94A97230F32C}"/>
            </a:ext>
          </a:extLst>
        </xdr:cNvPr>
        <xdr:cNvCxnSpPr/>
      </xdr:nvCxnSpPr>
      <xdr:spPr>
        <a:xfrm flipV="1">
          <a:off x="19545300" y="1827276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55880</xdr:rowOff>
    </xdr:from>
    <xdr:to>
      <xdr:col>98</xdr:col>
      <xdr:colOff>38100</xdr:colOff>
      <xdr:row>106</xdr:row>
      <xdr:rowOff>157480</xdr:rowOff>
    </xdr:to>
    <xdr:sp macro="" textlink="">
      <xdr:nvSpPr>
        <xdr:cNvPr id="944" name="楕円 943">
          <a:extLst>
            <a:ext uri="{FF2B5EF4-FFF2-40B4-BE49-F238E27FC236}">
              <a16:creationId xmlns:a16="http://schemas.microsoft.com/office/drawing/2014/main" id="{A80C0E7A-799F-4819-B599-4C8C30511B8A}"/>
            </a:ext>
          </a:extLst>
        </xdr:cNvPr>
        <xdr:cNvSpPr/>
      </xdr:nvSpPr>
      <xdr:spPr>
        <a:xfrm>
          <a:off x="18605500" y="1822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106680</xdr:rowOff>
    </xdr:from>
    <xdr:to>
      <xdr:col>102</xdr:col>
      <xdr:colOff>114300</xdr:colOff>
      <xdr:row>106</xdr:row>
      <xdr:rowOff>106680</xdr:rowOff>
    </xdr:to>
    <xdr:cxnSp macro="">
      <xdr:nvCxnSpPr>
        <xdr:cNvPr id="945" name="直線コネクタ 944">
          <a:extLst>
            <a:ext uri="{FF2B5EF4-FFF2-40B4-BE49-F238E27FC236}">
              <a16:creationId xmlns:a16="http://schemas.microsoft.com/office/drawing/2014/main" id="{3A76F802-1463-40F1-9222-CC49E44F8542}"/>
            </a:ext>
          </a:extLst>
        </xdr:cNvPr>
        <xdr:cNvCxnSpPr/>
      </xdr:nvCxnSpPr>
      <xdr:spPr>
        <a:xfrm>
          <a:off x="18656300" y="182803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6366</xdr:rowOff>
    </xdr:from>
    <xdr:ext cx="469744" cy="259045"/>
    <xdr:sp macro="" textlink="">
      <xdr:nvSpPr>
        <xdr:cNvPr id="946" name="n_1aveValue【公民館】&#10;一人当たり面積">
          <a:extLst>
            <a:ext uri="{FF2B5EF4-FFF2-40B4-BE49-F238E27FC236}">
              <a16:creationId xmlns:a16="http://schemas.microsoft.com/office/drawing/2014/main" id="{EAF9FBAF-57EC-43F6-9BB0-A7C4188597AD}"/>
            </a:ext>
          </a:extLst>
        </xdr:cNvPr>
        <xdr:cNvSpPr txBox="1"/>
      </xdr:nvSpPr>
      <xdr:spPr>
        <a:xfrm>
          <a:off x="21075727" y="1783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36847</xdr:rowOff>
    </xdr:from>
    <xdr:ext cx="469744" cy="259045"/>
    <xdr:sp macro="" textlink="">
      <xdr:nvSpPr>
        <xdr:cNvPr id="947" name="n_2aveValue【公民館】&#10;一人当たり面積">
          <a:extLst>
            <a:ext uri="{FF2B5EF4-FFF2-40B4-BE49-F238E27FC236}">
              <a16:creationId xmlns:a16="http://schemas.microsoft.com/office/drawing/2014/main" id="{DCAE05BC-55FD-413C-A8D0-EF0F82CECA62}"/>
            </a:ext>
          </a:extLst>
        </xdr:cNvPr>
        <xdr:cNvSpPr txBox="1"/>
      </xdr:nvSpPr>
      <xdr:spPr>
        <a:xfrm>
          <a:off x="20199427" y="1786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21607</xdr:rowOff>
    </xdr:from>
    <xdr:ext cx="469744" cy="259045"/>
    <xdr:sp macro="" textlink="">
      <xdr:nvSpPr>
        <xdr:cNvPr id="948" name="n_3aveValue【公民館】&#10;一人当たり面積">
          <a:extLst>
            <a:ext uri="{FF2B5EF4-FFF2-40B4-BE49-F238E27FC236}">
              <a16:creationId xmlns:a16="http://schemas.microsoft.com/office/drawing/2014/main" id="{2A3B1F07-331C-4FBC-A80E-3386CCB60E8A}"/>
            </a:ext>
          </a:extLst>
        </xdr:cNvPr>
        <xdr:cNvSpPr txBox="1"/>
      </xdr:nvSpPr>
      <xdr:spPr>
        <a:xfrm>
          <a:off x="19310427" y="1785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29227</xdr:rowOff>
    </xdr:from>
    <xdr:ext cx="469744" cy="259045"/>
    <xdr:sp macro="" textlink="">
      <xdr:nvSpPr>
        <xdr:cNvPr id="949" name="n_4aveValue【公民館】&#10;一人当たり面積">
          <a:extLst>
            <a:ext uri="{FF2B5EF4-FFF2-40B4-BE49-F238E27FC236}">
              <a16:creationId xmlns:a16="http://schemas.microsoft.com/office/drawing/2014/main" id="{3979E81C-CEE7-401B-9787-87DF3CBDA735}"/>
            </a:ext>
          </a:extLst>
        </xdr:cNvPr>
        <xdr:cNvSpPr txBox="1"/>
      </xdr:nvSpPr>
      <xdr:spPr>
        <a:xfrm>
          <a:off x="18421427" y="1786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140988</xdr:rowOff>
    </xdr:from>
    <xdr:ext cx="469744" cy="259045"/>
    <xdr:sp macro="" textlink="">
      <xdr:nvSpPr>
        <xdr:cNvPr id="950" name="n_1mainValue【公民館】&#10;一人当たり面積">
          <a:extLst>
            <a:ext uri="{FF2B5EF4-FFF2-40B4-BE49-F238E27FC236}">
              <a16:creationId xmlns:a16="http://schemas.microsoft.com/office/drawing/2014/main" id="{BB446CDF-5AD6-4894-BA71-5FC079630468}"/>
            </a:ext>
          </a:extLst>
        </xdr:cNvPr>
        <xdr:cNvSpPr txBox="1"/>
      </xdr:nvSpPr>
      <xdr:spPr>
        <a:xfrm>
          <a:off x="21075727" y="1831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140988</xdr:rowOff>
    </xdr:from>
    <xdr:ext cx="469744" cy="259045"/>
    <xdr:sp macro="" textlink="">
      <xdr:nvSpPr>
        <xdr:cNvPr id="951" name="n_2mainValue【公民館】&#10;一人当たり面積">
          <a:extLst>
            <a:ext uri="{FF2B5EF4-FFF2-40B4-BE49-F238E27FC236}">
              <a16:creationId xmlns:a16="http://schemas.microsoft.com/office/drawing/2014/main" id="{FDFDFB84-8D55-4E0C-B2FA-C46465B34732}"/>
            </a:ext>
          </a:extLst>
        </xdr:cNvPr>
        <xdr:cNvSpPr txBox="1"/>
      </xdr:nvSpPr>
      <xdr:spPr>
        <a:xfrm>
          <a:off x="20199427" y="1831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148607</xdr:rowOff>
    </xdr:from>
    <xdr:ext cx="469744" cy="259045"/>
    <xdr:sp macro="" textlink="">
      <xdr:nvSpPr>
        <xdr:cNvPr id="952" name="n_3mainValue【公民館】&#10;一人当たり面積">
          <a:extLst>
            <a:ext uri="{FF2B5EF4-FFF2-40B4-BE49-F238E27FC236}">
              <a16:creationId xmlns:a16="http://schemas.microsoft.com/office/drawing/2014/main" id="{D3041B1C-3FC8-48BA-9506-AC74DECEADC6}"/>
            </a:ext>
          </a:extLst>
        </xdr:cNvPr>
        <xdr:cNvSpPr txBox="1"/>
      </xdr:nvSpPr>
      <xdr:spPr>
        <a:xfrm>
          <a:off x="19310427" y="1832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148607</xdr:rowOff>
    </xdr:from>
    <xdr:ext cx="469744" cy="259045"/>
    <xdr:sp macro="" textlink="">
      <xdr:nvSpPr>
        <xdr:cNvPr id="953" name="n_4mainValue【公民館】&#10;一人当たり面積">
          <a:extLst>
            <a:ext uri="{FF2B5EF4-FFF2-40B4-BE49-F238E27FC236}">
              <a16:creationId xmlns:a16="http://schemas.microsoft.com/office/drawing/2014/main" id="{38495E7D-A6FE-49C1-A037-EBC5310D3896}"/>
            </a:ext>
          </a:extLst>
        </xdr:cNvPr>
        <xdr:cNvSpPr txBox="1"/>
      </xdr:nvSpPr>
      <xdr:spPr>
        <a:xfrm>
          <a:off x="18421427" y="1832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4" name="正方形/長方形 953">
          <a:extLst>
            <a:ext uri="{FF2B5EF4-FFF2-40B4-BE49-F238E27FC236}">
              <a16:creationId xmlns:a16="http://schemas.microsoft.com/office/drawing/2014/main" id="{7D94E868-CA09-4F53-AD48-A5B83570874C}"/>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5" name="正方形/長方形 954">
          <a:extLst>
            <a:ext uri="{FF2B5EF4-FFF2-40B4-BE49-F238E27FC236}">
              <a16:creationId xmlns:a16="http://schemas.microsoft.com/office/drawing/2014/main" id="{A5DBB13D-CF25-4C08-AE04-24C5F5D43F02}"/>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6" name="テキスト ボックス 955">
          <a:extLst>
            <a:ext uri="{FF2B5EF4-FFF2-40B4-BE49-F238E27FC236}">
              <a16:creationId xmlns:a16="http://schemas.microsoft.com/office/drawing/2014/main" id="{40F5A455-3FBF-484E-B7EE-54986E802C59}"/>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内平均値と比較して特に有形固定資産減価償却率が高くなっている施設類型は、公民館、児童館であり、特に低くなっている施設類型は、体育館・プール、一般廃棄物処理施設、橋りょう・トンネル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公民館については、有形固定資産減価償却率が</a:t>
          </a:r>
          <a:r>
            <a:rPr kumimoji="1" lang="en-US" altLang="ja-JP" sz="1300">
              <a:latin typeface="ＭＳ Ｐゴシック" panose="020B0600070205080204" pitchFamily="50" charset="-128"/>
              <a:ea typeface="ＭＳ Ｐゴシック" panose="020B0600070205080204" pitchFamily="50" charset="-128"/>
            </a:rPr>
            <a:t>87.0</a:t>
          </a:r>
          <a:r>
            <a:rPr kumimoji="1" lang="ja-JP" altLang="en-US" sz="1300">
              <a:latin typeface="ＭＳ Ｐゴシック" panose="020B0600070205080204" pitchFamily="50" charset="-128"/>
              <a:ea typeface="ＭＳ Ｐゴシック" panose="020B0600070205080204" pitchFamily="50" charset="-128"/>
            </a:rPr>
            <a:t>％となっており、類似団体内でも高い比率となっている。市全体の有形固定資産減価償却率も</a:t>
          </a:r>
          <a:r>
            <a:rPr kumimoji="1" lang="en-US" altLang="ja-JP" sz="1300">
              <a:latin typeface="ＭＳ Ｐゴシック" panose="020B0600070205080204" pitchFamily="50" charset="-128"/>
              <a:ea typeface="ＭＳ Ｐゴシック" panose="020B0600070205080204" pitchFamily="50" charset="-128"/>
            </a:rPr>
            <a:t>63.3</a:t>
          </a:r>
          <a:r>
            <a:rPr kumimoji="1" lang="ja-JP" altLang="en-US" sz="1300">
              <a:latin typeface="ＭＳ Ｐゴシック" panose="020B0600070205080204" pitchFamily="50" charset="-128"/>
              <a:ea typeface="ＭＳ Ｐゴシック" panose="020B0600070205080204" pitchFamily="50" charset="-128"/>
            </a:rPr>
            <a:t>％と保有資産の償却（老朽化）が進んでいる状況であるため、諫早市公共施設等総合管理計画や各個別施設計画を基本として、更新や維持補修等の適切な施設管理に取り組む必要がある。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20DB9DD3-D43D-495B-8999-718C448DA191}"/>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14E47DF0-3177-42C9-812F-6EA719ADD082}"/>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12C1952B-F09F-459C-8D80-2840837D2C86}"/>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E39CDEA7-F89B-41AE-A54C-26578D6308E3}"/>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長崎県諫早市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61011C6A-AB06-478F-B3DD-38FA710DBBB4}"/>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49560AC5-6ED1-4A55-B540-5243C21E834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82ABAD3F-0907-440B-A082-88DFA0A2567C}"/>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DDF7638D-58EB-47DD-A9D1-33A5885072AA}"/>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5C03C0A9-DC29-43C1-8821-5571E9A185AC}"/>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2EC0B55-3053-4414-807D-4DE4FC269E89}"/>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135,869
134,804
341.79
89,151,931
87,317,878
1,006,908
34,486,648
53,228,490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F4FDE5F3-B629-4E93-B052-0298BD66F069}"/>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1A576C26-6F2A-4B7D-94A4-FC554A3A3AFA}"/>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86E0CDC8-7FFC-44BB-97A8-7A725A440B8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D7121ED9-C66D-4C26-A0BE-055DDFAB66C3}"/>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C3E7602C-DA93-412B-9A2A-9BB6553C2533}"/>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C482879D-F975-475D-BDF0-804E7D1A4091}"/>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1D09EC14-3867-4C63-BC19-C61BF8729B38}"/>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FE6465FD-3CE9-457A-BC6B-F866F4916D01}"/>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86F34EFB-CE01-42D4-91E0-2101CDC289D1}"/>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3341BD74-FB29-46A8-B845-E33CF3B10E05}"/>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5BC06E06-F6E0-4425-8822-349E17F0D5BB}"/>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B450A5F0-ABF5-4155-B68C-0ECB15CA8536}"/>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7B89D44D-6DFC-4C5F-AA9D-3FF4588A36B5}"/>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A3E43B26-B69D-42FE-A9AD-8EB843F16ECB}"/>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A836A5C3-01BC-48B5-AA86-82A2ADE77EB7}"/>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5542C02B-EAD3-4E66-8506-CEB89F880579}"/>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6D6CB9F4-0714-4CB6-BEFD-FA21FE56C09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7F1A57E5-DD80-4B44-A61C-6306C11FBC51}"/>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A3D17A8A-1CFF-43F0-8BE0-B07ADBE99ED5}"/>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5D19A39B-D750-4BA2-8BC5-5D5B6AC7DAD7}"/>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5170062D-F92E-4FE3-8412-9F016D26DA63}"/>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5F6C7022-5B64-4FB6-98A0-ACDAE70C9933}"/>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F79A08CE-41E1-4183-8970-37D2317149A2}"/>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35699A5E-149E-4CA7-BD06-11299A1FD742}"/>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D35588E8-23CE-40BE-9FFF-869281D46CA5}"/>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607B2D9C-138E-49CE-B1F3-A91F0B495977}"/>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672E2138-97C4-4BF4-85C2-0D5B87E023E4}"/>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D22A21A6-65B4-4742-9BFD-5E4F0DAE24FF}"/>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2277B723-C36D-4841-9449-B2909353AAA3}"/>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3C291579-EB6D-4B5F-AF59-8EE5265F018F}"/>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BD793F4A-2CC0-4D52-8302-EA8B243D32DB}"/>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174ECB87-A13A-4725-8933-2A03A85EE00C}"/>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496CDE68-A1D6-46B3-B5AF-33A8A6FF28BC}"/>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ADC1BFB5-0880-409B-B37C-8270BBE22A04}"/>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8A79B5F6-7111-420E-B3C5-BE58AD670843}"/>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4CC9F700-4B58-4969-9F6F-980873FEEE35}"/>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691CE050-D260-4DA4-849A-587C5FF48C8C}"/>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5306B575-8F00-4091-9D92-929A737E4528}"/>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E9CEF4DF-242E-4E35-8207-8621BDDCA4D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12FC9F4-7487-4E14-BA8A-643ECAF41892}"/>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E6C3CB9E-9AB0-4678-8F0E-335A200FF267}"/>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CA2D3BCE-8AD5-4B95-A5B9-F5B2F20170F8}"/>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9EBEC1FF-B494-4084-AA07-E2F339EBDA26}"/>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C9E09D50-C4F9-418B-A06A-E4A2783924A9}"/>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A7B860A0-274F-4288-93B1-3D0407BB22D6}"/>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48746E8-90BA-4D4E-AFE5-895C0A7220D7}"/>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72934</xdr:rowOff>
    </xdr:from>
    <xdr:to>
      <xdr:col>24</xdr:col>
      <xdr:colOff>62865</xdr:colOff>
      <xdr:row>42</xdr:row>
      <xdr:rowOff>9253</xdr:rowOff>
    </xdr:to>
    <xdr:cxnSp macro="">
      <xdr:nvCxnSpPr>
        <xdr:cNvPr id="58" name="直線コネクタ 57">
          <a:extLst>
            <a:ext uri="{FF2B5EF4-FFF2-40B4-BE49-F238E27FC236}">
              <a16:creationId xmlns:a16="http://schemas.microsoft.com/office/drawing/2014/main" id="{4C686F43-8675-4C65-AEF2-28D18BE4905F}"/>
            </a:ext>
          </a:extLst>
        </xdr:cNvPr>
        <xdr:cNvCxnSpPr/>
      </xdr:nvCxnSpPr>
      <xdr:spPr>
        <a:xfrm flipV="1">
          <a:off x="4634865" y="5730784"/>
          <a:ext cx="0" cy="1479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13080</xdr:rowOff>
    </xdr:from>
    <xdr:ext cx="405111" cy="259045"/>
    <xdr:sp macro="" textlink="">
      <xdr:nvSpPr>
        <xdr:cNvPr id="59" name="【図書館】&#10;有形固定資産減価償却率最小値テキスト">
          <a:extLst>
            <a:ext uri="{FF2B5EF4-FFF2-40B4-BE49-F238E27FC236}">
              <a16:creationId xmlns:a16="http://schemas.microsoft.com/office/drawing/2014/main" id="{275F2744-4387-47BD-8016-ADFE66ADF311}"/>
            </a:ext>
          </a:extLst>
        </xdr:cNvPr>
        <xdr:cNvSpPr txBox="1"/>
      </xdr:nvSpPr>
      <xdr:spPr>
        <a:xfrm>
          <a:off x="4673600" y="7213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9253</xdr:rowOff>
    </xdr:from>
    <xdr:to>
      <xdr:col>24</xdr:col>
      <xdr:colOff>152400</xdr:colOff>
      <xdr:row>42</xdr:row>
      <xdr:rowOff>9253</xdr:rowOff>
    </xdr:to>
    <xdr:cxnSp macro="">
      <xdr:nvCxnSpPr>
        <xdr:cNvPr id="60" name="直線コネクタ 59">
          <a:extLst>
            <a:ext uri="{FF2B5EF4-FFF2-40B4-BE49-F238E27FC236}">
              <a16:creationId xmlns:a16="http://schemas.microsoft.com/office/drawing/2014/main" id="{DC5AAA34-B1E6-454E-A750-FA5E24AC358C}"/>
            </a:ext>
          </a:extLst>
        </xdr:cNvPr>
        <xdr:cNvCxnSpPr/>
      </xdr:nvCxnSpPr>
      <xdr:spPr>
        <a:xfrm>
          <a:off x="4546600" y="7210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19611</xdr:rowOff>
    </xdr:from>
    <xdr:ext cx="340478" cy="259045"/>
    <xdr:sp macro="" textlink="">
      <xdr:nvSpPr>
        <xdr:cNvPr id="61" name="【図書館】&#10;有形固定資産減価償却率最大値テキスト">
          <a:extLst>
            <a:ext uri="{FF2B5EF4-FFF2-40B4-BE49-F238E27FC236}">
              <a16:creationId xmlns:a16="http://schemas.microsoft.com/office/drawing/2014/main" id="{ACB064EE-9E90-4161-8609-DB3DC2F759E0}"/>
            </a:ext>
          </a:extLst>
        </xdr:cNvPr>
        <xdr:cNvSpPr txBox="1"/>
      </xdr:nvSpPr>
      <xdr:spPr>
        <a:xfrm>
          <a:off x="4673600" y="550601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72934</xdr:rowOff>
    </xdr:from>
    <xdr:to>
      <xdr:col>24</xdr:col>
      <xdr:colOff>152400</xdr:colOff>
      <xdr:row>33</xdr:row>
      <xdr:rowOff>72934</xdr:rowOff>
    </xdr:to>
    <xdr:cxnSp macro="">
      <xdr:nvCxnSpPr>
        <xdr:cNvPr id="62" name="直線コネクタ 61">
          <a:extLst>
            <a:ext uri="{FF2B5EF4-FFF2-40B4-BE49-F238E27FC236}">
              <a16:creationId xmlns:a16="http://schemas.microsoft.com/office/drawing/2014/main" id="{50BB7396-3DA6-4A1C-B23C-646216A1F632}"/>
            </a:ext>
          </a:extLst>
        </xdr:cNvPr>
        <xdr:cNvCxnSpPr/>
      </xdr:nvCxnSpPr>
      <xdr:spPr>
        <a:xfrm>
          <a:off x="4546600" y="5730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87466</xdr:rowOff>
    </xdr:from>
    <xdr:ext cx="405111" cy="259045"/>
    <xdr:sp macro="" textlink="">
      <xdr:nvSpPr>
        <xdr:cNvPr id="63" name="【図書館】&#10;有形固定資産減価償却率平均値テキスト">
          <a:extLst>
            <a:ext uri="{FF2B5EF4-FFF2-40B4-BE49-F238E27FC236}">
              <a16:creationId xmlns:a16="http://schemas.microsoft.com/office/drawing/2014/main" id="{1C27EE88-72E3-459C-B9F4-FEF6CC40524D}"/>
            </a:ext>
          </a:extLst>
        </xdr:cNvPr>
        <xdr:cNvSpPr txBox="1"/>
      </xdr:nvSpPr>
      <xdr:spPr>
        <a:xfrm>
          <a:off x="4673600" y="62596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64589</xdr:rowOff>
    </xdr:from>
    <xdr:to>
      <xdr:col>24</xdr:col>
      <xdr:colOff>114300</xdr:colOff>
      <xdr:row>37</xdr:row>
      <xdr:rowOff>166188</xdr:rowOff>
    </xdr:to>
    <xdr:sp macro="" textlink="">
      <xdr:nvSpPr>
        <xdr:cNvPr id="64" name="フローチャート: 判断 63">
          <a:extLst>
            <a:ext uri="{FF2B5EF4-FFF2-40B4-BE49-F238E27FC236}">
              <a16:creationId xmlns:a16="http://schemas.microsoft.com/office/drawing/2014/main" id="{C1BB3755-F072-400D-9026-50912B77595F}"/>
            </a:ext>
          </a:extLst>
        </xdr:cNvPr>
        <xdr:cNvSpPr/>
      </xdr:nvSpPr>
      <xdr:spPr>
        <a:xfrm>
          <a:off x="4584700" y="640823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10704</xdr:rowOff>
    </xdr:from>
    <xdr:to>
      <xdr:col>20</xdr:col>
      <xdr:colOff>38100</xdr:colOff>
      <xdr:row>37</xdr:row>
      <xdr:rowOff>112304</xdr:rowOff>
    </xdr:to>
    <xdr:sp macro="" textlink="">
      <xdr:nvSpPr>
        <xdr:cNvPr id="65" name="フローチャート: 判断 64">
          <a:extLst>
            <a:ext uri="{FF2B5EF4-FFF2-40B4-BE49-F238E27FC236}">
              <a16:creationId xmlns:a16="http://schemas.microsoft.com/office/drawing/2014/main" id="{AC2092D7-FE6B-41A7-88F2-484AF6E8197D}"/>
            </a:ext>
          </a:extLst>
        </xdr:cNvPr>
        <xdr:cNvSpPr/>
      </xdr:nvSpPr>
      <xdr:spPr>
        <a:xfrm>
          <a:off x="3746500" y="635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22134</xdr:rowOff>
    </xdr:from>
    <xdr:to>
      <xdr:col>15</xdr:col>
      <xdr:colOff>101600</xdr:colOff>
      <xdr:row>37</xdr:row>
      <xdr:rowOff>123734</xdr:rowOff>
    </xdr:to>
    <xdr:sp macro="" textlink="">
      <xdr:nvSpPr>
        <xdr:cNvPr id="66" name="フローチャート: 判断 65">
          <a:extLst>
            <a:ext uri="{FF2B5EF4-FFF2-40B4-BE49-F238E27FC236}">
              <a16:creationId xmlns:a16="http://schemas.microsoft.com/office/drawing/2014/main" id="{100CD25C-8F6F-49F3-917E-6E83D7F672B3}"/>
            </a:ext>
          </a:extLst>
        </xdr:cNvPr>
        <xdr:cNvSpPr/>
      </xdr:nvSpPr>
      <xdr:spPr>
        <a:xfrm>
          <a:off x="2857500" y="636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151130</xdr:rowOff>
    </xdr:from>
    <xdr:to>
      <xdr:col>10</xdr:col>
      <xdr:colOff>165100</xdr:colOff>
      <xdr:row>37</xdr:row>
      <xdr:rowOff>81280</xdr:rowOff>
    </xdr:to>
    <xdr:sp macro="" textlink="">
      <xdr:nvSpPr>
        <xdr:cNvPr id="67" name="フローチャート: 判断 66">
          <a:extLst>
            <a:ext uri="{FF2B5EF4-FFF2-40B4-BE49-F238E27FC236}">
              <a16:creationId xmlns:a16="http://schemas.microsoft.com/office/drawing/2014/main" id="{DE4784FC-2823-48BB-A462-DF72D67FC4AD}"/>
            </a:ext>
          </a:extLst>
        </xdr:cNvPr>
        <xdr:cNvSpPr/>
      </xdr:nvSpPr>
      <xdr:spPr>
        <a:xfrm>
          <a:off x="1968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907</xdr:rowOff>
    </xdr:from>
    <xdr:to>
      <xdr:col>6</xdr:col>
      <xdr:colOff>38100</xdr:colOff>
      <xdr:row>37</xdr:row>
      <xdr:rowOff>102507</xdr:rowOff>
    </xdr:to>
    <xdr:sp macro="" textlink="">
      <xdr:nvSpPr>
        <xdr:cNvPr id="68" name="フローチャート: 判断 67">
          <a:extLst>
            <a:ext uri="{FF2B5EF4-FFF2-40B4-BE49-F238E27FC236}">
              <a16:creationId xmlns:a16="http://schemas.microsoft.com/office/drawing/2014/main" id="{7DDFB8FC-E17B-4E6D-A944-7777DB3BDFCC}"/>
            </a:ext>
          </a:extLst>
        </xdr:cNvPr>
        <xdr:cNvSpPr/>
      </xdr:nvSpPr>
      <xdr:spPr>
        <a:xfrm>
          <a:off x="1079500" y="634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61FC4886-E391-468A-8E1A-BC015BD8A77A}"/>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60AA87B6-61C7-483F-ADA1-A53709C3A15F}"/>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537CA232-0AD4-4103-A62C-BB9F320557F1}"/>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1360D0F9-C1CD-4B61-883C-1733B5F671AB}"/>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88E3B98D-CA08-4133-9AB3-A5D26481384C}"/>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67854</xdr:rowOff>
    </xdr:from>
    <xdr:to>
      <xdr:col>24</xdr:col>
      <xdr:colOff>114300</xdr:colOff>
      <xdr:row>37</xdr:row>
      <xdr:rowOff>169455</xdr:rowOff>
    </xdr:to>
    <xdr:sp macro="" textlink="">
      <xdr:nvSpPr>
        <xdr:cNvPr id="74" name="楕円 73">
          <a:extLst>
            <a:ext uri="{FF2B5EF4-FFF2-40B4-BE49-F238E27FC236}">
              <a16:creationId xmlns:a16="http://schemas.microsoft.com/office/drawing/2014/main" id="{E5AAA61B-1DE4-413D-8EE5-09292FAA4BC5}"/>
            </a:ext>
          </a:extLst>
        </xdr:cNvPr>
        <xdr:cNvSpPr/>
      </xdr:nvSpPr>
      <xdr:spPr>
        <a:xfrm>
          <a:off x="4584700" y="641150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46281</xdr:rowOff>
    </xdr:from>
    <xdr:ext cx="405111" cy="259045"/>
    <xdr:sp macro="" textlink="">
      <xdr:nvSpPr>
        <xdr:cNvPr id="75" name="【図書館】&#10;有形固定資産減価償却率該当値テキスト">
          <a:extLst>
            <a:ext uri="{FF2B5EF4-FFF2-40B4-BE49-F238E27FC236}">
              <a16:creationId xmlns:a16="http://schemas.microsoft.com/office/drawing/2014/main" id="{3797618A-0940-4EE4-B517-22FD5C313973}"/>
            </a:ext>
          </a:extLst>
        </xdr:cNvPr>
        <xdr:cNvSpPr txBox="1"/>
      </xdr:nvSpPr>
      <xdr:spPr>
        <a:xfrm>
          <a:off x="4673600" y="6389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40096</xdr:rowOff>
    </xdr:from>
    <xdr:to>
      <xdr:col>20</xdr:col>
      <xdr:colOff>38100</xdr:colOff>
      <xdr:row>37</xdr:row>
      <xdr:rowOff>141696</xdr:rowOff>
    </xdr:to>
    <xdr:sp macro="" textlink="">
      <xdr:nvSpPr>
        <xdr:cNvPr id="76" name="楕円 75">
          <a:extLst>
            <a:ext uri="{FF2B5EF4-FFF2-40B4-BE49-F238E27FC236}">
              <a16:creationId xmlns:a16="http://schemas.microsoft.com/office/drawing/2014/main" id="{E4480021-D16C-47F1-8EFD-20F9711A6B9C}"/>
            </a:ext>
          </a:extLst>
        </xdr:cNvPr>
        <xdr:cNvSpPr/>
      </xdr:nvSpPr>
      <xdr:spPr>
        <a:xfrm>
          <a:off x="3746500" y="6383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90896</xdr:rowOff>
    </xdr:from>
    <xdr:to>
      <xdr:col>24</xdr:col>
      <xdr:colOff>63500</xdr:colOff>
      <xdr:row>37</xdr:row>
      <xdr:rowOff>118654</xdr:rowOff>
    </xdr:to>
    <xdr:cxnSp macro="">
      <xdr:nvCxnSpPr>
        <xdr:cNvPr id="77" name="直線コネクタ 76">
          <a:extLst>
            <a:ext uri="{FF2B5EF4-FFF2-40B4-BE49-F238E27FC236}">
              <a16:creationId xmlns:a16="http://schemas.microsoft.com/office/drawing/2014/main" id="{4372BF8F-0429-400F-A83F-CFFAC5EE3C2B}"/>
            </a:ext>
          </a:extLst>
        </xdr:cNvPr>
        <xdr:cNvCxnSpPr/>
      </xdr:nvCxnSpPr>
      <xdr:spPr>
        <a:xfrm>
          <a:off x="3797300" y="6434546"/>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7439</xdr:rowOff>
    </xdr:from>
    <xdr:to>
      <xdr:col>15</xdr:col>
      <xdr:colOff>101600</xdr:colOff>
      <xdr:row>37</xdr:row>
      <xdr:rowOff>109039</xdr:rowOff>
    </xdr:to>
    <xdr:sp macro="" textlink="">
      <xdr:nvSpPr>
        <xdr:cNvPr id="78" name="楕円 77">
          <a:extLst>
            <a:ext uri="{FF2B5EF4-FFF2-40B4-BE49-F238E27FC236}">
              <a16:creationId xmlns:a16="http://schemas.microsoft.com/office/drawing/2014/main" id="{D0EDFBF1-9E56-4B56-8897-D36200BCE25E}"/>
            </a:ext>
          </a:extLst>
        </xdr:cNvPr>
        <xdr:cNvSpPr/>
      </xdr:nvSpPr>
      <xdr:spPr>
        <a:xfrm>
          <a:off x="2857500" y="6351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58239</xdr:rowOff>
    </xdr:from>
    <xdr:to>
      <xdr:col>19</xdr:col>
      <xdr:colOff>177800</xdr:colOff>
      <xdr:row>37</xdr:row>
      <xdr:rowOff>90896</xdr:rowOff>
    </xdr:to>
    <xdr:cxnSp macro="">
      <xdr:nvCxnSpPr>
        <xdr:cNvPr id="79" name="直線コネクタ 78">
          <a:extLst>
            <a:ext uri="{FF2B5EF4-FFF2-40B4-BE49-F238E27FC236}">
              <a16:creationId xmlns:a16="http://schemas.microsoft.com/office/drawing/2014/main" id="{F481AB44-69AB-46DF-9698-9C8761FBCA46}"/>
            </a:ext>
          </a:extLst>
        </xdr:cNvPr>
        <xdr:cNvCxnSpPr/>
      </xdr:nvCxnSpPr>
      <xdr:spPr>
        <a:xfrm>
          <a:off x="2908300" y="640188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139700</xdr:rowOff>
    </xdr:from>
    <xdr:to>
      <xdr:col>10</xdr:col>
      <xdr:colOff>165100</xdr:colOff>
      <xdr:row>37</xdr:row>
      <xdr:rowOff>69850</xdr:rowOff>
    </xdr:to>
    <xdr:sp macro="" textlink="">
      <xdr:nvSpPr>
        <xdr:cNvPr id="80" name="楕円 79">
          <a:extLst>
            <a:ext uri="{FF2B5EF4-FFF2-40B4-BE49-F238E27FC236}">
              <a16:creationId xmlns:a16="http://schemas.microsoft.com/office/drawing/2014/main" id="{768AD70A-372A-4AA8-862A-7258B5B5AC8F}"/>
            </a:ext>
          </a:extLst>
        </xdr:cNvPr>
        <xdr:cNvSpPr/>
      </xdr:nvSpPr>
      <xdr:spPr>
        <a:xfrm>
          <a:off x="1968500"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19050</xdr:rowOff>
    </xdr:from>
    <xdr:to>
      <xdr:col>15</xdr:col>
      <xdr:colOff>50800</xdr:colOff>
      <xdr:row>37</xdr:row>
      <xdr:rowOff>58239</xdr:rowOff>
    </xdr:to>
    <xdr:cxnSp macro="">
      <xdr:nvCxnSpPr>
        <xdr:cNvPr id="81" name="直線コネクタ 80">
          <a:extLst>
            <a:ext uri="{FF2B5EF4-FFF2-40B4-BE49-F238E27FC236}">
              <a16:creationId xmlns:a16="http://schemas.microsoft.com/office/drawing/2014/main" id="{94997797-28F5-46D2-8132-62697211333C}"/>
            </a:ext>
          </a:extLst>
        </xdr:cNvPr>
        <xdr:cNvCxnSpPr/>
      </xdr:nvCxnSpPr>
      <xdr:spPr>
        <a:xfrm>
          <a:off x="2019300" y="6362700"/>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100511</xdr:rowOff>
    </xdr:from>
    <xdr:to>
      <xdr:col>6</xdr:col>
      <xdr:colOff>38100</xdr:colOff>
      <xdr:row>37</xdr:row>
      <xdr:rowOff>30661</xdr:rowOff>
    </xdr:to>
    <xdr:sp macro="" textlink="">
      <xdr:nvSpPr>
        <xdr:cNvPr id="82" name="楕円 81">
          <a:extLst>
            <a:ext uri="{FF2B5EF4-FFF2-40B4-BE49-F238E27FC236}">
              <a16:creationId xmlns:a16="http://schemas.microsoft.com/office/drawing/2014/main" id="{C6D509A7-D4ED-449E-B93B-A0A3DFF8F02C}"/>
            </a:ext>
          </a:extLst>
        </xdr:cNvPr>
        <xdr:cNvSpPr/>
      </xdr:nvSpPr>
      <xdr:spPr>
        <a:xfrm>
          <a:off x="1079500" y="6272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151311</xdr:rowOff>
    </xdr:from>
    <xdr:to>
      <xdr:col>10</xdr:col>
      <xdr:colOff>114300</xdr:colOff>
      <xdr:row>37</xdr:row>
      <xdr:rowOff>19050</xdr:rowOff>
    </xdr:to>
    <xdr:cxnSp macro="">
      <xdr:nvCxnSpPr>
        <xdr:cNvPr id="83" name="直線コネクタ 82">
          <a:extLst>
            <a:ext uri="{FF2B5EF4-FFF2-40B4-BE49-F238E27FC236}">
              <a16:creationId xmlns:a16="http://schemas.microsoft.com/office/drawing/2014/main" id="{7A09C846-A168-4C8A-8A64-411A0229E9B2}"/>
            </a:ext>
          </a:extLst>
        </xdr:cNvPr>
        <xdr:cNvCxnSpPr/>
      </xdr:nvCxnSpPr>
      <xdr:spPr>
        <a:xfrm>
          <a:off x="1130300" y="6323511"/>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128831</xdr:rowOff>
    </xdr:from>
    <xdr:ext cx="405111" cy="259045"/>
    <xdr:sp macro="" textlink="">
      <xdr:nvSpPr>
        <xdr:cNvPr id="84" name="n_1aveValue【図書館】&#10;有形固定資産減価償却率">
          <a:extLst>
            <a:ext uri="{FF2B5EF4-FFF2-40B4-BE49-F238E27FC236}">
              <a16:creationId xmlns:a16="http://schemas.microsoft.com/office/drawing/2014/main" id="{62467D7E-E5CF-4FA6-B543-65258BF52D0A}"/>
            </a:ext>
          </a:extLst>
        </xdr:cNvPr>
        <xdr:cNvSpPr txBox="1"/>
      </xdr:nvSpPr>
      <xdr:spPr>
        <a:xfrm>
          <a:off x="3582044" y="6129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114861</xdr:rowOff>
    </xdr:from>
    <xdr:ext cx="405111" cy="259045"/>
    <xdr:sp macro="" textlink="">
      <xdr:nvSpPr>
        <xdr:cNvPr id="85" name="n_2aveValue【図書館】&#10;有形固定資産減価償却率">
          <a:extLst>
            <a:ext uri="{FF2B5EF4-FFF2-40B4-BE49-F238E27FC236}">
              <a16:creationId xmlns:a16="http://schemas.microsoft.com/office/drawing/2014/main" id="{E9DE5982-4683-4CC8-860D-91E2229E996D}"/>
            </a:ext>
          </a:extLst>
        </xdr:cNvPr>
        <xdr:cNvSpPr txBox="1"/>
      </xdr:nvSpPr>
      <xdr:spPr>
        <a:xfrm>
          <a:off x="2705744" y="6458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72407</xdr:rowOff>
    </xdr:from>
    <xdr:ext cx="405111" cy="259045"/>
    <xdr:sp macro="" textlink="">
      <xdr:nvSpPr>
        <xdr:cNvPr id="86" name="n_3aveValue【図書館】&#10;有形固定資産減価償却率">
          <a:extLst>
            <a:ext uri="{FF2B5EF4-FFF2-40B4-BE49-F238E27FC236}">
              <a16:creationId xmlns:a16="http://schemas.microsoft.com/office/drawing/2014/main" id="{F2E0EA11-B8D3-4FA3-89D4-D6FAAF90F488}"/>
            </a:ext>
          </a:extLst>
        </xdr:cNvPr>
        <xdr:cNvSpPr txBox="1"/>
      </xdr:nvSpPr>
      <xdr:spPr>
        <a:xfrm>
          <a:off x="1816744" y="641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93634</xdr:rowOff>
    </xdr:from>
    <xdr:ext cx="405111" cy="259045"/>
    <xdr:sp macro="" textlink="">
      <xdr:nvSpPr>
        <xdr:cNvPr id="87" name="n_4aveValue【図書館】&#10;有形固定資産減価償却率">
          <a:extLst>
            <a:ext uri="{FF2B5EF4-FFF2-40B4-BE49-F238E27FC236}">
              <a16:creationId xmlns:a16="http://schemas.microsoft.com/office/drawing/2014/main" id="{7A449E93-833E-4158-AFDC-5C94690C949D}"/>
            </a:ext>
          </a:extLst>
        </xdr:cNvPr>
        <xdr:cNvSpPr txBox="1"/>
      </xdr:nvSpPr>
      <xdr:spPr>
        <a:xfrm>
          <a:off x="927744" y="6437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132823</xdr:rowOff>
    </xdr:from>
    <xdr:ext cx="405111" cy="259045"/>
    <xdr:sp macro="" textlink="">
      <xdr:nvSpPr>
        <xdr:cNvPr id="88" name="n_1mainValue【図書館】&#10;有形固定資産減価償却率">
          <a:extLst>
            <a:ext uri="{FF2B5EF4-FFF2-40B4-BE49-F238E27FC236}">
              <a16:creationId xmlns:a16="http://schemas.microsoft.com/office/drawing/2014/main" id="{F05F46DE-3A65-47F6-9771-5C927F25BD35}"/>
            </a:ext>
          </a:extLst>
        </xdr:cNvPr>
        <xdr:cNvSpPr txBox="1"/>
      </xdr:nvSpPr>
      <xdr:spPr>
        <a:xfrm>
          <a:off x="3582044" y="6476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125566</xdr:rowOff>
    </xdr:from>
    <xdr:ext cx="405111" cy="259045"/>
    <xdr:sp macro="" textlink="">
      <xdr:nvSpPr>
        <xdr:cNvPr id="89" name="n_2mainValue【図書館】&#10;有形固定資産減価償却率">
          <a:extLst>
            <a:ext uri="{FF2B5EF4-FFF2-40B4-BE49-F238E27FC236}">
              <a16:creationId xmlns:a16="http://schemas.microsoft.com/office/drawing/2014/main" id="{E6267A8B-6B23-4909-A0D8-A74C9A7CA32F}"/>
            </a:ext>
          </a:extLst>
        </xdr:cNvPr>
        <xdr:cNvSpPr txBox="1"/>
      </xdr:nvSpPr>
      <xdr:spPr>
        <a:xfrm>
          <a:off x="2705744" y="6126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86377</xdr:rowOff>
    </xdr:from>
    <xdr:ext cx="405111" cy="259045"/>
    <xdr:sp macro="" textlink="">
      <xdr:nvSpPr>
        <xdr:cNvPr id="90" name="n_3mainValue【図書館】&#10;有形固定資産減価償却率">
          <a:extLst>
            <a:ext uri="{FF2B5EF4-FFF2-40B4-BE49-F238E27FC236}">
              <a16:creationId xmlns:a16="http://schemas.microsoft.com/office/drawing/2014/main" id="{A6E1433D-FAB6-4AE2-AA2F-0BFD75B94BA8}"/>
            </a:ext>
          </a:extLst>
        </xdr:cNvPr>
        <xdr:cNvSpPr txBox="1"/>
      </xdr:nvSpPr>
      <xdr:spPr>
        <a:xfrm>
          <a:off x="1816744" y="608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47188</xdr:rowOff>
    </xdr:from>
    <xdr:ext cx="405111" cy="259045"/>
    <xdr:sp macro="" textlink="">
      <xdr:nvSpPr>
        <xdr:cNvPr id="91" name="n_4mainValue【図書館】&#10;有形固定資産減価償却率">
          <a:extLst>
            <a:ext uri="{FF2B5EF4-FFF2-40B4-BE49-F238E27FC236}">
              <a16:creationId xmlns:a16="http://schemas.microsoft.com/office/drawing/2014/main" id="{8096B7CA-0526-45A3-9639-715546CB8363}"/>
            </a:ext>
          </a:extLst>
        </xdr:cNvPr>
        <xdr:cNvSpPr txBox="1"/>
      </xdr:nvSpPr>
      <xdr:spPr>
        <a:xfrm>
          <a:off x="927744" y="6047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DFD526C3-34B3-45D4-BD2F-4EF6A0F1AFF1}"/>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CA7E0AAE-A7F5-4C4D-9673-DE9CA5120D94}"/>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D64E8961-F35E-495B-86E1-F6DF02BD89BB}"/>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9AC7ECDE-98E4-45F2-B1B3-C61B35F24747}"/>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4576DFB2-4B91-4803-B54D-F4256C7A6DF1}"/>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39B0B31A-2144-4B0E-86AC-BF9135B87018}"/>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EAE98EF8-027B-4F68-AF4C-B532C967988B}"/>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A4F1AFB7-6866-45DB-A65F-4A1548A2E30D}"/>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D967E495-DCD4-4987-9519-A07DC692E91E}"/>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77ABE498-01C8-4293-AB84-E67CE9C22158}"/>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2" name="直線コネクタ 101">
          <a:extLst>
            <a:ext uri="{FF2B5EF4-FFF2-40B4-BE49-F238E27FC236}">
              <a16:creationId xmlns:a16="http://schemas.microsoft.com/office/drawing/2014/main" id="{DB5C01A1-5541-4C2F-9BCB-0397067747E8}"/>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3" name="テキスト ボックス 102">
          <a:extLst>
            <a:ext uri="{FF2B5EF4-FFF2-40B4-BE49-F238E27FC236}">
              <a16:creationId xmlns:a16="http://schemas.microsoft.com/office/drawing/2014/main" id="{5FA9939D-0E49-4508-A20C-2280DB9915FE}"/>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4" name="直線コネクタ 103">
          <a:extLst>
            <a:ext uri="{FF2B5EF4-FFF2-40B4-BE49-F238E27FC236}">
              <a16:creationId xmlns:a16="http://schemas.microsoft.com/office/drawing/2014/main" id="{727E8CAE-1293-4619-8C70-40057D4C6F38}"/>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5" name="テキスト ボックス 104">
          <a:extLst>
            <a:ext uri="{FF2B5EF4-FFF2-40B4-BE49-F238E27FC236}">
              <a16:creationId xmlns:a16="http://schemas.microsoft.com/office/drawing/2014/main" id="{7F6F797D-BE64-4618-9501-65FCF8B9CB46}"/>
            </a:ext>
          </a:extLst>
        </xdr:cNvPr>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6" name="直線コネクタ 105">
          <a:extLst>
            <a:ext uri="{FF2B5EF4-FFF2-40B4-BE49-F238E27FC236}">
              <a16:creationId xmlns:a16="http://schemas.microsoft.com/office/drawing/2014/main" id="{817973B0-55B2-4F08-9EB5-32B507B7FB75}"/>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7" name="テキスト ボックス 106">
          <a:extLst>
            <a:ext uri="{FF2B5EF4-FFF2-40B4-BE49-F238E27FC236}">
              <a16:creationId xmlns:a16="http://schemas.microsoft.com/office/drawing/2014/main" id="{03BB5858-8E40-4FF0-989C-9885025D4B9C}"/>
            </a:ext>
          </a:extLst>
        </xdr:cNvPr>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8" name="直線コネクタ 107">
          <a:extLst>
            <a:ext uri="{FF2B5EF4-FFF2-40B4-BE49-F238E27FC236}">
              <a16:creationId xmlns:a16="http://schemas.microsoft.com/office/drawing/2014/main" id="{634BFE0E-9F49-4695-A090-CB31038978D0}"/>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9" name="テキスト ボックス 108">
          <a:extLst>
            <a:ext uri="{FF2B5EF4-FFF2-40B4-BE49-F238E27FC236}">
              <a16:creationId xmlns:a16="http://schemas.microsoft.com/office/drawing/2014/main" id="{025EB503-B771-42EE-A92C-BD8DA3109841}"/>
            </a:ext>
          </a:extLst>
        </xdr:cNvPr>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10" name="直線コネクタ 109">
          <a:extLst>
            <a:ext uri="{FF2B5EF4-FFF2-40B4-BE49-F238E27FC236}">
              <a16:creationId xmlns:a16="http://schemas.microsoft.com/office/drawing/2014/main" id="{CF2A7CD9-96F4-4DB7-85E1-6C406D270FD3}"/>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11" name="テキスト ボックス 110">
          <a:extLst>
            <a:ext uri="{FF2B5EF4-FFF2-40B4-BE49-F238E27FC236}">
              <a16:creationId xmlns:a16="http://schemas.microsoft.com/office/drawing/2014/main" id="{EA865400-F3A2-4AE8-97E3-CFED141D79B5}"/>
            </a:ext>
          </a:extLst>
        </xdr:cNvPr>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2" name="直線コネクタ 111">
          <a:extLst>
            <a:ext uri="{FF2B5EF4-FFF2-40B4-BE49-F238E27FC236}">
              <a16:creationId xmlns:a16="http://schemas.microsoft.com/office/drawing/2014/main" id="{C8DEB414-ACA9-4C7F-9D2E-881DB5F2E539}"/>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13" name="テキスト ボックス 112">
          <a:extLst>
            <a:ext uri="{FF2B5EF4-FFF2-40B4-BE49-F238E27FC236}">
              <a16:creationId xmlns:a16="http://schemas.microsoft.com/office/drawing/2014/main" id="{429DBDCB-4D66-42C6-A93F-CB28195605C4}"/>
            </a:ext>
          </a:extLst>
        </xdr:cNvPr>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4" name="直線コネクタ 113">
          <a:extLst>
            <a:ext uri="{FF2B5EF4-FFF2-40B4-BE49-F238E27FC236}">
              <a16:creationId xmlns:a16="http://schemas.microsoft.com/office/drawing/2014/main" id="{773114C5-3BF3-489B-B597-9EBAD319B1FC}"/>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5" name="テキスト ボックス 114">
          <a:extLst>
            <a:ext uri="{FF2B5EF4-FFF2-40B4-BE49-F238E27FC236}">
              <a16:creationId xmlns:a16="http://schemas.microsoft.com/office/drawing/2014/main" id="{097251D2-4EA3-446B-99C3-64C751ECE63D}"/>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6" name="【図書館】&#10;一人当たり面積グラフ枠">
          <a:extLst>
            <a:ext uri="{FF2B5EF4-FFF2-40B4-BE49-F238E27FC236}">
              <a16:creationId xmlns:a16="http://schemas.microsoft.com/office/drawing/2014/main" id="{57B02E70-3A73-4C99-BC58-F70108DEFD44}"/>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35378</xdr:rowOff>
    </xdr:from>
    <xdr:to>
      <xdr:col>54</xdr:col>
      <xdr:colOff>189865</xdr:colOff>
      <xdr:row>42</xdr:row>
      <xdr:rowOff>27215</xdr:rowOff>
    </xdr:to>
    <xdr:cxnSp macro="">
      <xdr:nvCxnSpPr>
        <xdr:cNvPr id="117" name="直線コネクタ 116">
          <a:extLst>
            <a:ext uri="{FF2B5EF4-FFF2-40B4-BE49-F238E27FC236}">
              <a16:creationId xmlns:a16="http://schemas.microsoft.com/office/drawing/2014/main" id="{5ED4BAD5-FBD3-4B7A-A088-C3D28117A9DD}"/>
            </a:ext>
          </a:extLst>
        </xdr:cNvPr>
        <xdr:cNvCxnSpPr/>
      </xdr:nvCxnSpPr>
      <xdr:spPr>
        <a:xfrm flipV="1">
          <a:off x="10476865" y="5693228"/>
          <a:ext cx="0" cy="1534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31042</xdr:rowOff>
    </xdr:from>
    <xdr:ext cx="469744" cy="259045"/>
    <xdr:sp macro="" textlink="">
      <xdr:nvSpPr>
        <xdr:cNvPr id="118" name="【図書館】&#10;一人当たり面積最小値テキスト">
          <a:extLst>
            <a:ext uri="{FF2B5EF4-FFF2-40B4-BE49-F238E27FC236}">
              <a16:creationId xmlns:a16="http://schemas.microsoft.com/office/drawing/2014/main" id="{8BA7890E-0B82-4D48-B9F4-89E2769A5345}"/>
            </a:ext>
          </a:extLst>
        </xdr:cNvPr>
        <xdr:cNvSpPr txBox="1"/>
      </xdr:nvSpPr>
      <xdr:spPr>
        <a:xfrm>
          <a:off x="10515600" y="7231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27215</xdr:rowOff>
    </xdr:from>
    <xdr:to>
      <xdr:col>55</xdr:col>
      <xdr:colOff>88900</xdr:colOff>
      <xdr:row>42</xdr:row>
      <xdr:rowOff>27215</xdr:rowOff>
    </xdr:to>
    <xdr:cxnSp macro="">
      <xdr:nvCxnSpPr>
        <xdr:cNvPr id="119" name="直線コネクタ 118">
          <a:extLst>
            <a:ext uri="{FF2B5EF4-FFF2-40B4-BE49-F238E27FC236}">
              <a16:creationId xmlns:a16="http://schemas.microsoft.com/office/drawing/2014/main" id="{88369C1B-07DF-45D6-9A43-362E9EA94A95}"/>
            </a:ext>
          </a:extLst>
        </xdr:cNvPr>
        <xdr:cNvCxnSpPr/>
      </xdr:nvCxnSpPr>
      <xdr:spPr>
        <a:xfrm>
          <a:off x="10388600" y="7228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153505</xdr:rowOff>
    </xdr:from>
    <xdr:ext cx="469744" cy="259045"/>
    <xdr:sp macro="" textlink="">
      <xdr:nvSpPr>
        <xdr:cNvPr id="120" name="【図書館】&#10;一人当たり面積最大値テキスト">
          <a:extLst>
            <a:ext uri="{FF2B5EF4-FFF2-40B4-BE49-F238E27FC236}">
              <a16:creationId xmlns:a16="http://schemas.microsoft.com/office/drawing/2014/main" id="{DB92EEE8-5E1E-42E1-8810-FE8B11403250}"/>
            </a:ext>
          </a:extLst>
        </xdr:cNvPr>
        <xdr:cNvSpPr txBox="1"/>
      </xdr:nvSpPr>
      <xdr:spPr>
        <a:xfrm>
          <a:off x="10515600" y="5468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35378</xdr:rowOff>
    </xdr:from>
    <xdr:to>
      <xdr:col>55</xdr:col>
      <xdr:colOff>88900</xdr:colOff>
      <xdr:row>33</xdr:row>
      <xdr:rowOff>35378</xdr:rowOff>
    </xdr:to>
    <xdr:cxnSp macro="">
      <xdr:nvCxnSpPr>
        <xdr:cNvPr id="121" name="直線コネクタ 120">
          <a:extLst>
            <a:ext uri="{FF2B5EF4-FFF2-40B4-BE49-F238E27FC236}">
              <a16:creationId xmlns:a16="http://schemas.microsoft.com/office/drawing/2014/main" id="{69283368-6E7E-4228-9F08-44A49FC220A7}"/>
            </a:ext>
          </a:extLst>
        </xdr:cNvPr>
        <xdr:cNvCxnSpPr/>
      </xdr:nvCxnSpPr>
      <xdr:spPr>
        <a:xfrm>
          <a:off x="10388600" y="5693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134455</xdr:rowOff>
    </xdr:from>
    <xdr:ext cx="469744" cy="259045"/>
    <xdr:sp macro="" textlink="">
      <xdr:nvSpPr>
        <xdr:cNvPr id="122" name="【図書館】&#10;一人当たり面積平均値テキスト">
          <a:extLst>
            <a:ext uri="{FF2B5EF4-FFF2-40B4-BE49-F238E27FC236}">
              <a16:creationId xmlns:a16="http://schemas.microsoft.com/office/drawing/2014/main" id="{4D0B1EA9-394A-4354-B76D-8EFE93803F75}"/>
            </a:ext>
          </a:extLst>
        </xdr:cNvPr>
        <xdr:cNvSpPr txBox="1"/>
      </xdr:nvSpPr>
      <xdr:spPr>
        <a:xfrm>
          <a:off x="10515600" y="66495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156028</xdr:rowOff>
    </xdr:from>
    <xdr:to>
      <xdr:col>55</xdr:col>
      <xdr:colOff>50800</xdr:colOff>
      <xdr:row>39</xdr:row>
      <xdr:rowOff>86178</xdr:rowOff>
    </xdr:to>
    <xdr:sp macro="" textlink="">
      <xdr:nvSpPr>
        <xdr:cNvPr id="123" name="フローチャート: 判断 122">
          <a:extLst>
            <a:ext uri="{FF2B5EF4-FFF2-40B4-BE49-F238E27FC236}">
              <a16:creationId xmlns:a16="http://schemas.microsoft.com/office/drawing/2014/main" id="{AA2BB706-90CE-4035-AB4C-A918BCB273BF}"/>
            </a:ext>
          </a:extLst>
        </xdr:cNvPr>
        <xdr:cNvSpPr/>
      </xdr:nvSpPr>
      <xdr:spPr>
        <a:xfrm>
          <a:off x="10426700" y="667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123372</xdr:rowOff>
    </xdr:from>
    <xdr:to>
      <xdr:col>50</xdr:col>
      <xdr:colOff>165100</xdr:colOff>
      <xdr:row>39</xdr:row>
      <xdr:rowOff>53522</xdr:rowOff>
    </xdr:to>
    <xdr:sp macro="" textlink="">
      <xdr:nvSpPr>
        <xdr:cNvPr id="124" name="フローチャート: 判断 123">
          <a:extLst>
            <a:ext uri="{FF2B5EF4-FFF2-40B4-BE49-F238E27FC236}">
              <a16:creationId xmlns:a16="http://schemas.microsoft.com/office/drawing/2014/main" id="{4430353D-9260-4C4A-B163-A715312C8544}"/>
            </a:ext>
          </a:extLst>
        </xdr:cNvPr>
        <xdr:cNvSpPr/>
      </xdr:nvSpPr>
      <xdr:spPr>
        <a:xfrm>
          <a:off x="9588500" y="663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139700</xdr:rowOff>
    </xdr:from>
    <xdr:to>
      <xdr:col>46</xdr:col>
      <xdr:colOff>38100</xdr:colOff>
      <xdr:row>39</xdr:row>
      <xdr:rowOff>69850</xdr:rowOff>
    </xdr:to>
    <xdr:sp macro="" textlink="">
      <xdr:nvSpPr>
        <xdr:cNvPr id="125" name="フローチャート: 判断 124">
          <a:extLst>
            <a:ext uri="{FF2B5EF4-FFF2-40B4-BE49-F238E27FC236}">
              <a16:creationId xmlns:a16="http://schemas.microsoft.com/office/drawing/2014/main" id="{3C2C881F-7978-45EF-8FA3-F13C4D4A0983}"/>
            </a:ext>
          </a:extLst>
        </xdr:cNvPr>
        <xdr:cNvSpPr/>
      </xdr:nvSpPr>
      <xdr:spPr>
        <a:xfrm>
          <a:off x="8699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156028</xdr:rowOff>
    </xdr:from>
    <xdr:to>
      <xdr:col>41</xdr:col>
      <xdr:colOff>101600</xdr:colOff>
      <xdr:row>39</xdr:row>
      <xdr:rowOff>86178</xdr:rowOff>
    </xdr:to>
    <xdr:sp macro="" textlink="">
      <xdr:nvSpPr>
        <xdr:cNvPr id="126" name="フローチャート: 判断 125">
          <a:extLst>
            <a:ext uri="{FF2B5EF4-FFF2-40B4-BE49-F238E27FC236}">
              <a16:creationId xmlns:a16="http://schemas.microsoft.com/office/drawing/2014/main" id="{80478C83-A888-4A16-9648-EFA2F7C6F96B}"/>
            </a:ext>
          </a:extLst>
        </xdr:cNvPr>
        <xdr:cNvSpPr/>
      </xdr:nvSpPr>
      <xdr:spPr>
        <a:xfrm>
          <a:off x="7810500" y="667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156028</xdr:rowOff>
    </xdr:from>
    <xdr:to>
      <xdr:col>36</xdr:col>
      <xdr:colOff>165100</xdr:colOff>
      <xdr:row>39</xdr:row>
      <xdr:rowOff>86178</xdr:rowOff>
    </xdr:to>
    <xdr:sp macro="" textlink="">
      <xdr:nvSpPr>
        <xdr:cNvPr id="127" name="フローチャート: 判断 126">
          <a:extLst>
            <a:ext uri="{FF2B5EF4-FFF2-40B4-BE49-F238E27FC236}">
              <a16:creationId xmlns:a16="http://schemas.microsoft.com/office/drawing/2014/main" id="{9C472048-F1FD-4225-AE24-BF5945E6B36C}"/>
            </a:ext>
          </a:extLst>
        </xdr:cNvPr>
        <xdr:cNvSpPr/>
      </xdr:nvSpPr>
      <xdr:spPr>
        <a:xfrm>
          <a:off x="6921500" y="667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4B2AB22D-7F3B-4BD6-9976-2C6CB5829DBE}"/>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2EFB102F-684D-48C5-9CE0-3E4D338D53C1}"/>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44B7E524-3D6C-4367-82FC-A3B15B613512}"/>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1" name="テキスト ボックス 130">
          <a:extLst>
            <a:ext uri="{FF2B5EF4-FFF2-40B4-BE49-F238E27FC236}">
              <a16:creationId xmlns:a16="http://schemas.microsoft.com/office/drawing/2014/main" id="{60F9D545-671D-4B3C-9415-265E29FFF219}"/>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2" name="テキスト ボックス 131">
          <a:extLst>
            <a:ext uri="{FF2B5EF4-FFF2-40B4-BE49-F238E27FC236}">
              <a16:creationId xmlns:a16="http://schemas.microsoft.com/office/drawing/2014/main" id="{455B9AD0-99DE-4163-A962-C0E2AEA1E0F2}"/>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156028</xdr:rowOff>
    </xdr:from>
    <xdr:to>
      <xdr:col>55</xdr:col>
      <xdr:colOff>50800</xdr:colOff>
      <xdr:row>33</xdr:row>
      <xdr:rowOff>86178</xdr:rowOff>
    </xdr:to>
    <xdr:sp macro="" textlink="">
      <xdr:nvSpPr>
        <xdr:cNvPr id="133" name="楕円 132">
          <a:extLst>
            <a:ext uri="{FF2B5EF4-FFF2-40B4-BE49-F238E27FC236}">
              <a16:creationId xmlns:a16="http://schemas.microsoft.com/office/drawing/2014/main" id="{A6271720-6307-4EAC-854D-315A8902037C}"/>
            </a:ext>
          </a:extLst>
        </xdr:cNvPr>
        <xdr:cNvSpPr/>
      </xdr:nvSpPr>
      <xdr:spPr>
        <a:xfrm>
          <a:off x="10426700" y="564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32</xdr:row>
      <xdr:rowOff>109055</xdr:rowOff>
    </xdr:from>
    <xdr:ext cx="469744" cy="259045"/>
    <xdr:sp macro="" textlink="">
      <xdr:nvSpPr>
        <xdr:cNvPr id="134" name="【図書館】&#10;一人当たり面積該当値テキスト">
          <a:extLst>
            <a:ext uri="{FF2B5EF4-FFF2-40B4-BE49-F238E27FC236}">
              <a16:creationId xmlns:a16="http://schemas.microsoft.com/office/drawing/2014/main" id="{81A25883-0F83-4CAF-88AC-D41F3DAB7CF9}"/>
            </a:ext>
          </a:extLst>
        </xdr:cNvPr>
        <xdr:cNvSpPr txBox="1"/>
      </xdr:nvSpPr>
      <xdr:spPr>
        <a:xfrm>
          <a:off x="10515600" y="559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32</xdr:row>
      <xdr:rowOff>156028</xdr:rowOff>
    </xdr:from>
    <xdr:to>
      <xdr:col>50</xdr:col>
      <xdr:colOff>165100</xdr:colOff>
      <xdr:row>33</xdr:row>
      <xdr:rowOff>86178</xdr:rowOff>
    </xdr:to>
    <xdr:sp macro="" textlink="">
      <xdr:nvSpPr>
        <xdr:cNvPr id="135" name="楕円 134">
          <a:extLst>
            <a:ext uri="{FF2B5EF4-FFF2-40B4-BE49-F238E27FC236}">
              <a16:creationId xmlns:a16="http://schemas.microsoft.com/office/drawing/2014/main" id="{776AEA59-8914-45DF-B3D0-123C049575F5}"/>
            </a:ext>
          </a:extLst>
        </xdr:cNvPr>
        <xdr:cNvSpPr/>
      </xdr:nvSpPr>
      <xdr:spPr>
        <a:xfrm>
          <a:off x="9588500" y="564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33</xdr:row>
      <xdr:rowOff>35378</xdr:rowOff>
    </xdr:from>
    <xdr:to>
      <xdr:col>55</xdr:col>
      <xdr:colOff>0</xdr:colOff>
      <xdr:row>33</xdr:row>
      <xdr:rowOff>35378</xdr:rowOff>
    </xdr:to>
    <xdr:cxnSp macro="">
      <xdr:nvCxnSpPr>
        <xdr:cNvPr id="136" name="直線コネクタ 135">
          <a:extLst>
            <a:ext uri="{FF2B5EF4-FFF2-40B4-BE49-F238E27FC236}">
              <a16:creationId xmlns:a16="http://schemas.microsoft.com/office/drawing/2014/main" id="{5174B06D-8CAA-42B2-8AEA-B846EDC5816F}"/>
            </a:ext>
          </a:extLst>
        </xdr:cNvPr>
        <xdr:cNvCxnSpPr/>
      </xdr:nvCxnSpPr>
      <xdr:spPr>
        <a:xfrm>
          <a:off x="9639300" y="56932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907</xdr:rowOff>
    </xdr:from>
    <xdr:to>
      <xdr:col>46</xdr:col>
      <xdr:colOff>38100</xdr:colOff>
      <xdr:row>33</xdr:row>
      <xdr:rowOff>102507</xdr:rowOff>
    </xdr:to>
    <xdr:sp macro="" textlink="">
      <xdr:nvSpPr>
        <xdr:cNvPr id="137" name="楕円 136">
          <a:extLst>
            <a:ext uri="{FF2B5EF4-FFF2-40B4-BE49-F238E27FC236}">
              <a16:creationId xmlns:a16="http://schemas.microsoft.com/office/drawing/2014/main" id="{B3FB5D9A-CAD7-4519-B572-D7F06E86D430}"/>
            </a:ext>
          </a:extLst>
        </xdr:cNvPr>
        <xdr:cNvSpPr/>
      </xdr:nvSpPr>
      <xdr:spPr>
        <a:xfrm>
          <a:off x="8699500" y="565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35378</xdr:rowOff>
    </xdr:from>
    <xdr:to>
      <xdr:col>50</xdr:col>
      <xdr:colOff>114300</xdr:colOff>
      <xdr:row>33</xdr:row>
      <xdr:rowOff>51707</xdr:rowOff>
    </xdr:to>
    <xdr:cxnSp macro="">
      <xdr:nvCxnSpPr>
        <xdr:cNvPr id="138" name="直線コネクタ 137">
          <a:extLst>
            <a:ext uri="{FF2B5EF4-FFF2-40B4-BE49-F238E27FC236}">
              <a16:creationId xmlns:a16="http://schemas.microsoft.com/office/drawing/2014/main" id="{EECE61AB-9712-476B-855F-DC6900F28D41}"/>
            </a:ext>
          </a:extLst>
        </xdr:cNvPr>
        <xdr:cNvCxnSpPr/>
      </xdr:nvCxnSpPr>
      <xdr:spPr>
        <a:xfrm flipV="1">
          <a:off x="8750300" y="5693228"/>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33</xdr:row>
      <xdr:rowOff>17236</xdr:rowOff>
    </xdr:from>
    <xdr:to>
      <xdr:col>41</xdr:col>
      <xdr:colOff>101600</xdr:colOff>
      <xdr:row>33</xdr:row>
      <xdr:rowOff>118836</xdr:rowOff>
    </xdr:to>
    <xdr:sp macro="" textlink="">
      <xdr:nvSpPr>
        <xdr:cNvPr id="139" name="楕円 138">
          <a:extLst>
            <a:ext uri="{FF2B5EF4-FFF2-40B4-BE49-F238E27FC236}">
              <a16:creationId xmlns:a16="http://schemas.microsoft.com/office/drawing/2014/main" id="{E55BA378-D630-410E-A157-F035BEB166B1}"/>
            </a:ext>
          </a:extLst>
        </xdr:cNvPr>
        <xdr:cNvSpPr/>
      </xdr:nvSpPr>
      <xdr:spPr>
        <a:xfrm>
          <a:off x="7810500" y="5675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33</xdr:row>
      <xdr:rowOff>51707</xdr:rowOff>
    </xdr:from>
    <xdr:to>
      <xdr:col>45</xdr:col>
      <xdr:colOff>177800</xdr:colOff>
      <xdr:row>33</xdr:row>
      <xdr:rowOff>68036</xdr:rowOff>
    </xdr:to>
    <xdr:cxnSp macro="">
      <xdr:nvCxnSpPr>
        <xdr:cNvPr id="140" name="直線コネクタ 139">
          <a:extLst>
            <a:ext uri="{FF2B5EF4-FFF2-40B4-BE49-F238E27FC236}">
              <a16:creationId xmlns:a16="http://schemas.microsoft.com/office/drawing/2014/main" id="{A7E8D7C2-1A63-44E2-9E83-8BFF21477AED}"/>
            </a:ext>
          </a:extLst>
        </xdr:cNvPr>
        <xdr:cNvCxnSpPr/>
      </xdr:nvCxnSpPr>
      <xdr:spPr>
        <a:xfrm flipV="1">
          <a:off x="7861300" y="5709557"/>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33</xdr:row>
      <xdr:rowOff>17236</xdr:rowOff>
    </xdr:from>
    <xdr:to>
      <xdr:col>36</xdr:col>
      <xdr:colOff>165100</xdr:colOff>
      <xdr:row>33</xdr:row>
      <xdr:rowOff>118836</xdr:rowOff>
    </xdr:to>
    <xdr:sp macro="" textlink="">
      <xdr:nvSpPr>
        <xdr:cNvPr id="141" name="楕円 140">
          <a:extLst>
            <a:ext uri="{FF2B5EF4-FFF2-40B4-BE49-F238E27FC236}">
              <a16:creationId xmlns:a16="http://schemas.microsoft.com/office/drawing/2014/main" id="{2A6328A0-A5C8-434E-BE50-5F0AC7C6ECCC}"/>
            </a:ext>
          </a:extLst>
        </xdr:cNvPr>
        <xdr:cNvSpPr/>
      </xdr:nvSpPr>
      <xdr:spPr>
        <a:xfrm>
          <a:off x="6921500" y="5675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33</xdr:row>
      <xdr:rowOff>68036</xdr:rowOff>
    </xdr:from>
    <xdr:to>
      <xdr:col>41</xdr:col>
      <xdr:colOff>50800</xdr:colOff>
      <xdr:row>33</xdr:row>
      <xdr:rowOff>68036</xdr:rowOff>
    </xdr:to>
    <xdr:cxnSp macro="">
      <xdr:nvCxnSpPr>
        <xdr:cNvPr id="142" name="直線コネクタ 141">
          <a:extLst>
            <a:ext uri="{FF2B5EF4-FFF2-40B4-BE49-F238E27FC236}">
              <a16:creationId xmlns:a16="http://schemas.microsoft.com/office/drawing/2014/main" id="{30BBC894-93D3-41CB-AEA9-4C1F14BEFA5B}"/>
            </a:ext>
          </a:extLst>
        </xdr:cNvPr>
        <xdr:cNvCxnSpPr/>
      </xdr:nvCxnSpPr>
      <xdr:spPr>
        <a:xfrm>
          <a:off x="6972300" y="57258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44649</xdr:rowOff>
    </xdr:from>
    <xdr:ext cx="469744" cy="259045"/>
    <xdr:sp macro="" textlink="">
      <xdr:nvSpPr>
        <xdr:cNvPr id="143" name="n_1aveValue【図書館】&#10;一人当たり面積">
          <a:extLst>
            <a:ext uri="{FF2B5EF4-FFF2-40B4-BE49-F238E27FC236}">
              <a16:creationId xmlns:a16="http://schemas.microsoft.com/office/drawing/2014/main" id="{AB53BC97-946F-4B82-9D1F-C0C20CE06094}"/>
            </a:ext>
          </a:extLst>
        </xdr:cNvPr>
        <xdr:cNvSpPr txBox="1"/>
      </xdr:nvSpPr>
      <xdr:spPr>
        <a:xfrm>
          <a:off x="9391727" y="6731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60977</xdr:rowOff>
    </xdr:from>
    <xdr:ext cx="469744" cy="259045"/>
    <xdr:sp macro="" textlink="">
      <xdr:nvSpPr>
        <xdr:cNvPr id="144" name="n_2aveValue【図書館】&#10;一人当たり面積">
          <a:extLst>
            <a:ext uri="{FF2B5EF4-FFF2-40B4-BE49-F238E27FC236}">
              <a16:creationId xmlns:a16="http://schemas.microsoft.com/office/drawing/2014/main" id="{65E50BB5-A586-4D0F-9CEF-805AE40D1EC2}"/>
            </a:ext>
          </a:extLst>
        </xdr:cNvPr>
        <xdr:cNvSpPr txBox="1"/>
      </xdr:nvSpPr>
      <xdr:spPr>
        <a:xfrm>
          <a:off x="8515427" y="674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77305</xdr:rowOff>
    </xdr:from>
    <xdr:ext cx="469744" cy="259045"/>
    <xdr:sp macro="" textlink="">
      <xdr:nvSpPr>
        <xdr:cNvPr id="145" name="n_3aveValue【図書館】&#10;一人当たり面積">
          <a:extLst>
            <a:ext uri="{FF2B5EF4-FFF2-40B4-BE49-F238E27FC236}">
              <a16:creationId xmlns:a16="http://schemas.microsoft.com/office/drawing/2014/main" id="{D60A8843-032F-4C8D-9BF6-B14276C7EBC0}"/>
            </a:ext>
          </a:extLst>
        </xdr:cNvPr>
        <xdr:cNvSpPr txBox="1"/>
      </xdr:nvSpPr>
      <xdr:spPr>
        <a:xfrm>
          <a:off x="7626427" y="6763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77305</xdr:rowOff>
    </xdr:from>
    <xdr:ext cx="469744" cy="259045"/>
    <xdr:sp macro="" textlink="">
      <xdr:nvSpPr>
        <xdr:cNvPr id="146" name="n_4aveValue【図書館】&#10;一人当たり面積">
          <a:extLst>
            <a:ext uri="{FF2B5EF4-FFF2-40B4-BE49-F238E27FC236}">
              <a16:creationId xmlns:a16="http://schemas.microsoft.com/office/drawing/2014/main" id="{29A91323-5399-4744-9CA8-DE7BD158DADA}"/>
            </a:ext>
          </a:extLst>
        </xdr:cNvPr>
        <xdr:cNvSpPr txBox="1"/>
      </xdr:nvSpPr>
      <xdr:spPr>
        <a:xfrm>
          <a:off x="6737427" y="6763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31</xdr:row>
      <xdr:rowOff>102705</xdr:rowOff>
    </xdr:from>
    <xdr:ext cx="469744" cy="259045"/>
    <xdr:sp macro="" textlink="">
      <xdr:nvSpPr>
        <xdr:cNvPr id="147" name="n_1mainValue【図書館】&#10;一人当たり面積">
          <a:extLst>
            <a:ext uri="{FF2B5EF4-FFF2-40B4-BE49-F238E27FC236}">
              <a16:creationId xmlns:a16="http://schemas.microsoft.com/office/drawing/2014/main" id="{91B1301B-0D1F-4DF5-BF55-D1754C378409}"/>
            </a:ext>
          </a:extLst>
        </xdr:cNvPr>
        <xdr:cNvSpPr txBox="1"/>
      </xdr:nvSpPr>
      <xdr:spPr>
        <a:xfrm>
          <a:off x="9391727" y="5417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31</xdr:row>
      <xdr:rowOff>119034</xdr:rowOff>
    </xdr:from>
    <xdr:ext cx="469744" cy="259045"/>
    <xdr:sp macro="" textlink="">
      <xdr:nvSpPr>
        <xdr:cNvPr id="148" name="n_2mainValue【図書館】&#10;一人当たり面積">
          <a:extLst>
            <a:ext uri="{FF2B5EF4-FFF2-40B4-BE49-F238E27FC236}">
              <a16:creationId xmlns:a16="http://schemas.microsoft.com/office/drawing/2014/main" id="{EC1F016F-7F7F-4CEE-B013-2485024C7234}"/>
            </a:ext>
          </a:extLst>
        </xdr:cNvPr>
        <xdr:cNvSpPr txBox="1"/>
      </xdr:nvSpPr>
      <xdr:spPr>
        <a:xfrm>
          <a:off x="8515427" y="5433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31</xdr:row>
      <xdr:rowOff>135363</xdr:rowOff>
    </xdr:from>
    <xdr:ext cx="469744" cy="259045"/>
    <xdr:sp macro="" textlink="">
      <xdr:nvSpPr>
        <xdr:cNvPr id="149" name="n_3mainValue【図書館】&#10;一人当たり面積">
          <a:extLst>
            <a:ext uri="{FF2B5EF4-FFF2-40B4-BE49-F238E27FC236}">
              <a16:creationId xmlns:a16="http://schemas.microsoft.com/office/drawing/2014/main" id="{4FA77C84-B74A-4737-B7A9-BC50028E3B69}"/>
            </a:ext>
          </a:extLst>
        </xdr:cNvPr>
        <xdr:cNvSpPr txBox="1"/>
      </xdr:nvSpPr>
      <xdr:spPr>
        <a:xfrm>
          <a:off x="7626427" y="5450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31</xdr:row>
      <xdr:rowOff>135363</xdr:rowOff>
    </xdr:from>
    <xdr:ext cx="469744" cy="259045"/>
    <xdr:sp macro="" textlink="">
      <xdr:nvSpPr>
        <xdr:cNvPr id="150" name="n_4mainValue【図書館】&#10;一人当たり面積">
          <a:extLst>
            <a:ext uri="{FF2B5EF4-FFF2-40B4-BE49-F238E27FC236}">
              <a16:creationId xmlns:a16="http://schemas.microsoft.com/office/drawing/2014/main" id="{AFEFE65A-07D4-4B6A-9132-28C2AE73F345}"/>
            </a:ext>
          </a:extLst>
        </xdr:cNvPr>
        <xdr:cNvSpPr txBox="1"/>
      </xdr:nvSpPr>
      <xdr:spPr>
        <a:xfrm>
          <a:off x="6737427" y="5450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1" name="正方形/長方形 150">
          <a:extLst>
            <a:ext uri="{FF2B5EF4-FFF2-40B4-BE49-F238E27FC236}">
              <a16:creationId xmlns:a16="http://schemas.microsoft.com/office/drawing/2014/main" id="{8804ECC6-CEB4-4E75-919A-702E745C7795}"/>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2" name="正方形/長方形 151">
          <a:extLst>
            <a:ext uri="{FF2B5EF4-FFF2-40B4-BE49-F238E27FC236}">
              <a16:creationId xmlns:a16="http://schemas.microsoft.com/office/drawing/2014/main" id="{B54252A5-8C3D-435B-9B77-56FE04F2374A}"/>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3" name="正方形/長方形 152">
          <a:extLst>
            <a:ext uri="{FF2B5EF4-FFF2-40B4-BE49-F238E27FC236}">
              <a16:creationId xmlns:a16="http://schemas.microsoft.com/office/drawing/2014/main" id="{3B6F6B0C-3C9A-4591-B227-372DB3C573D1}"/>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4" name="正方形/長方形 153">
          <a:extLst>
            <a:ext uri="{FF2B5EF4-FFF2-40B4-BE49-F238E27FC236}">
              <a16:creationId xmlns:a16="http://schemas.microsoft.com/office/drawing/2014/main" id="{9D52E681-E59E-4DBB-8735-C27B5FC6A58C}"/>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5" name="正方形/長方形 154">
          <a:extLst>
            <a:ext uri="{FF2B5EF4-FFF2-40B4-BE49-F238E27FC236}">
              <a16:creationId xmlns:a16="http://schemas.microsoft.com/office/drawing/2014/main" id="{46DD5513-DD10-4A2F-B6BE-532EB702292B}"/>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6" name="正方形/長方形 155">
          <a:extLst>
            <a:ext uri="{FF2B5EF4-FFF2-40B4-BE49-F238E27FC236}">
              <a16:creationId xmlns:a16="http://schemas.microsoft.com/office/drawing/2014/main" id="{0AA89CB7-321D-4469-8A1B-A7797C9D6AD8}"/>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7" name="正方形/長方形 156">
          <a:extLst>
            <a:ext uri="{FF2B5EF4-FFF2-40B4-BE49-F238E27FC236}">
              <a16:creationId xmlns:a16="http://schemas.microsoft.com/office/drawing/2014/main" id="{8D548E26-9914-438A-A290-AFA642D8A852}"/>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8" name="正方形/長方形 157">
          <a:extLst>
            <a:ext uri="{FF2B5EF4-FFF2-40B4-BE49-F238E27FC236}">
              <a16:creationId xmlns:a16="http://schemas.microsoft.com/office/drawing/2014/main" id="{5C1749AC-1A9C-4BF5-A8B4-070A5AFD332C}"/>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9" name="テキスト ボックス 158">
          <a:extLst>
            <a:ext uri="{FF2B5EF4-FFF2-40B4-BE49-F238E27FC236}">
              <a16:creationId xmlns:a16="http://schemas.microsoft.com/office/drawing/2014/main" id="{8B4BDAF8-AF25-4DD5-AB21-CB2DE5D7A4D8}"/>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0" name="直線コネクタ 159">
          <a:extLst>
            <a:ext uri="{FF2B5EF4-FFF2-40B4-BE49-F238E27FC236}">
              <a16:creationId xmlns:a16="http://schemas.microsoft.com/office/drawing/2014/main" id="{6B439939-2886-4AB2-ACDB-4CC70924C512}"/>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1" name="テキスト ボックス 160">
          <a:extLst>
            <a:ext uri="{FF2B5EF4-FFF2-40B4-BE49-F238E27FC236}">
              <a16:creationId xmlns:a16="http://schemas.microsoft.com/office/drawing/2014/main" id="{C9BC2BDB-084A-4CD6-97A6-5F8C2F695ACA}"/>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2" name="直線コネクタ 161">
          <a:extLst>
            <a:ext uri="{FF2B5EF4-FFF2-40B4-BE49-F238E27FC236}">
              <a16:creationId xmlns:a16="http://schemas.microsoft.com/office/drawing/2014/main" id="{BF795434-6F2A-49A7-8444-86B79E10D97A}"/>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3" name="テキスト ボックス 162">
          <a:extLst>
            <a:ext uri="{FF2B5EF4-FFF2-40B4-BE49-F238E27FC236}">
              <a16:creationId xmlns:a16="http://schemas.microsoft.com/office/drawing/2014/main" id="{2ABE24DA-FEB9-408F-BB4C-1062F4810879}"/>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4" name="直線コネクタ 163">
          <a:extLst>
            <a:ext uri="{FF2B5EF4-FFF2-40B4-BE49-F238E27FC236}">
              <a16:creationId xmlns:a16="http://schemas.microsoft.com/office/drawing/2014/main" id="{454E60E3-6648-4B97-BACF-0C191FE0E4E7}"/>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5" name="テキスト ボックス 164">
          <a:extLst>
            <a:ext uri="{FF2B5EF4-FFF2-40B4-BE49-F238E27FC236}">
              <a16:creationId xmlns:a16="http://schemas.microsoft.com/office/drawing/2014/main" id="{39F9687D-9934-4684-B296-EBCEACAD87F3}"/>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6" name="直線コネクタ 165">
          <a:extLst>
            <a:ext uri="{FF2B5EF4-FFF2-40B4-BE49-F238E27FC236}">
              <a16:creationId xmlns:a16="http://schemas.microsoft.com/office/drawing/2014/main" id="{78D52173-3912-4E7E-807F-40128DD4B67B}"/>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7" name="テキスト ボックス 166">
          <a:extLst>
            <a:ext uri="{FF2B5EF4-FFF2-40B4-BE49-F238E27FC236}">
              <a16:creationId xmlns:a16="http://schemas.microsoft.com/office/drawing/2014/main" id="{9000F9AC-ED03-4470-977A-60016F008EAE}"/>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8" name="直線コネクタ 167">
          <a:extLst>
            <a:ext uri="{FF2B5EF4-FFF2-40B4-BE49-F238E27FC236}">
              <a16:creationId xmlns:a16="http://schemas.microsoft.com/office/drawing/2014/main" id="{02DEC0EC-0085-4E71-808A-0442C84EDB89}"/>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9" name="テキスト ボックス 168">
          <a:extLst>
            <a:ext uri="{FF2B5EF4-FFF2-40B4-BE49-F238E27FC236}">
              <a16:creationId xmlns:a16="http://schemas.microsoft.com/office/drawing/2014/main" id="{FAA998D6-B5A7-499F-A023-E8B7DCBB00A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70" name="直線コネクタ 169">
          <a:extLst>
            <a:ext uri="{FF2B5EF4-FFF2-40B4-BE49-F238E27FC236}">
              <a16:creationId xmlns:a16="http://schemas.microsoft.com/office/drawing/2014/main" id="{C063CFED-310A-474A-A3BA-2B5973364C2D}"/>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71" name="テキスト ボックス 170">
          <a:extLst>
            <a:ext uri="{FF2B5EF4-FFF2-40B4-BE49-F238E27FC236}">
              <a16:creationId xmlns:a16="http://schemas.microsoft.com/office/drawing/2014/main" id="{22D7B1E0-A8D4-4D17-89B2-234138A66A87}"/>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524CE87C-4045-4D50-B224-A289832D3DA9}"/>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3" name="テキスト ボックス 172">
          <a:extLst>
            <a:ext uri="{FF2B5EF4-FFF2-40B4-BE49-F238E27FC236}">
              <a16:creationId xmlns:a16="http://schemas.microsoft.com/office/drawing/2014/main" id="{DDE4C5DE-4F93-4E45-BA74-ECAD63116FB6}"/>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4" name="【体育館・プール】&#10;有形固定資産減価償却率グラフ枠">
          <a:extLst>
            <a:ext uri="{FF2B5EF4-FFF2-40B4-BE49-F238E27FC236}">
              <a16:creationId xmlns:a16="http://schemas.microsoft.com/office/drawing/2014/main" id="{B7A8114E-296C-42E9-A079-31ED343732D5}"/>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55245</xdr:rowOff>
    </xdr:from>
    <xdr:to>
      <xdr:col>24</xdr:col>
      <xdr:colOff>62865</xdr:colOff>
      <xdr:row>63</xdr:row>
      <xdr:rowOff>150495</xdr:rowOff>
    </xdr:to>
    <xdr:cxnSp macro="">
      <xdr:nvCxnSpPr>
        <xdr:cNvPr id="175" name="直線コネクタ 174">
          <a:extLst>
            <a:ext uri="{FF2B5EF4-FFF2-40B4-BE49-F238E27FC236}">
              <a16:creationId xmlns:a16="http://schemas.microsoft.com/office/drawing/2014/main" id="{1A16A4C9-DA79-4FA9-9DC2-AA05CBCCEF79}"/>
            </a:ext>
          </a:extLst>
        </xdr:cNvPr>
        <xdr:cNvCxnSpPr/>
      </xdr:nvCxnSpPr>
      <xdr:spPr>
        <a:xfrm flipV="1">
          <a:off x="4634865" y="9484995"/>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154322</xdr:rowOff>
    </xdr:from>
    <xdr:ext cx="405111" cy="259045"/>
    <xdr:sp macro="" textlink="">
      <xdr:nvSpPr>
        <xdr:cNvPr id="176" name="【体育館・プール】&#10;有形固定資産減価償却率最小値テキスト">
          <a:extLst>
            <a:ext uri="{FF2B5EF4-FFF2-40B4-BE49-F238E27FC236}">
              <a16:creationId xmlns:a16="http://schemas.microsoft.com/office/drawing/2014/main" id="{6B7F4C32-0D87-4F8B-86C2-9A0D54D1BFD4}"/>
            </a:ext>
          </a:extLst>
        </xdr:cNvPr>
        <xdr:cNvSpPr txBox="1"/>
      </xdr:nvSpPr>
      <xdr:spPr>
        <a:xfrm>
          <a:off x="4673600" y="10955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150495</xdr:rowOff>
    </xdr:from>
    <xdr:to>
      <xdr:col>24</xdr:col>
      <xdr:colOff>152400</xdr:colOff>
      <xdr:row>63</xdr:row>
      <xdr:rowOff>150495</xdr:rowOff>
    </xdr:to>
    <xdr:cxnSp macro="">
      <xdr:nvCxnSpPr>
        <xdr:cNvPr id="177" name="直線コネクタ 176">
          <a:extLst>
            <a:ext uri="{FF2B5EF4-FFF2-40B4-BE49-F238E27FC236}">
              <a16:creationId xmlns:a16="http://schemas.microsoft.com/office/drawing/2014/main" id="{150A1106-ACB0-4BA4-A209-7FB4528743B5}"/>
            </a:ext>
          </a:extLst>
        </xdr:cNvPr>
        <xdr:cNvCxnSpPr/>
      </xdr:nvCxnSpPr>
      <xdr:spPr>
        <a:xfrm>
          <a:off x="4546600" y="10951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1922</xdr:rowOff>
    </xdr:from>
    <xdr:ext cx="405111" cy="259045"/>
    <xdr:sp macro="" textlink="">
      <xdr:nvSpPr>
        <xdr:cNvPr id="178" name="【体育館・プール】&#10;有形固定資産減価償却率最大値テキスト">
          <a:extLst>
            <a:ext uri="{FF2B5EF4-FFF2-40B4-BE49-F238E27FC236}">
              <a16:creationId xmlns:a16="http://schemas.microsoft.com/office/drawing/2014/main" id="{B8B9821C-AAC5-49FB-8E28-AB9EE96447C2}"/>
            </a:ext>
          </a:extLst>
        </xdr:cNvPr>
        <xdr:cNvSpPr txBox="1"/>
      </xdr:nvSpPr>
      <xdr:spPr>
        <a:xfrm>
          <a:off x="4673600" y="9260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55245</xdr:rowOff>
    </xdr:from>
    <xdr:to>
      <xdr:col>24</xdr:col>
      <xdr:colOff>152400</xdr:colOff>
      <xdr:row>55</xdr:row>
      <xdr:rowOff>55245</xdr:rowOff>
    </xdr:to>
    <xdr:cxnSp macro="">
      <xdr:nvCxnSpPr>
        <xdr:cNvPr id="179" name="直線コネクタ 178">
          <a:extLst>
            <a:ext uri="{FF2B5EF4-FFF2-40B4-BE49-F238E27FC236}">
              <a16:creationId xmlns:a16="http://schemas.microsoft.com/office/drawing/2014/main" id="{375136E3-2E3A-40F4-8D3B-7E6B3C8C8AB6}"/>
            </a:ext>
          </a:extLst>
        </xdr:cNvPr>
        <xdr:cNvCxnSpPr/>
      </xdr:nvCxnSpPr>
      <xdr:spPr>
        <a:xfrm>
          <a:off x="4546600" y="9484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116222</xdr:rowOff>
    </xdr:from>
    <xdr:ext cx="405111" cy="259045"/>
    <xdr:sp macro="" textlink="">
      <xdr:nvSpPr>
        <xdr:cNvPr id="180" name="【体育館・プール】&#10;有形固定資産減価償却率平均値テキスト">
          <a:extLst>
            <a:ext uri="{FF2B5EF4-FFF2-40B4-BE49-F238E27FC236}">
              <a16:creationId xmlns:a16="http://schemas.microsoft.com/office/drawing/2014/main" id="{A6BC73CD-B79B-42DB-8CC6-7011C9CBDCCF}"/>
            </a:ext>
          </a:extLst>
        </xdr:cNvPr>
        <xdr:cNvSpPr txBox="1"/>
      </xdr:nvSpPr>
      <xdr:spPr>
        <a:xfrm>
          <a:off x="4673600" y="102317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137795</xdr:rowOff>
    </xdr:from>
    <xdr:to>
      <xdr:col>24</xdr:col>
      <xdr:colOff>114300</xdr:colOff>
      <xdr:row>60</xdr:row>
      <xdr:rowOff>67945</xdr:rowOff>
    </xdr:to>
    <xdr:sp macro="" textlink="">
      <xdr:nvSpPr>
        <xdr:cNvPr id="181" name="フローチャート: 判断 180">
          <a:extLst>
            <a:ext uri="{FF2B5EF4-FFF2-40B4-BE49-F238E27FC236}">
              <a16:creationId xmlns:a16="http://schemas.microsoft.com/office/drawing/2014/main" id="{73D68B51-A41E-4F2C-AC25-A69FC66FC04A}"/>
            </a:ext>
          </a:extLst>
        </xdr:cNvPr>
        <xdr:cNvSpPr/>
      </xdr:nvSpPr>
      <xdr:spPr>
        <a:xfrm>
          <a:off x="4584700" y="1025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120650</xdr:rowOff>
    </xdr:from>
    <xdr:to>
      <xdr:col>20</xdr:col>
      <xdr:colOff>38100</xdr:colOff>
      <xdr:row>60</xdr:row>
      <xdr:rowOff>50800</xdr:rowOff>
    </xdr:to>
    <xdr:sp macro="" textlink="">
      <xdr:nvSpPr>
        <xdr:cNvPr id="182" name="フローチャート: 判断 181">
          <a:extLst>
            <a:ext uri="{FF2B5EF4-FFF2-40B4-BE49-F238E27FC236}">
              <a16:creationId xmlns:a16="http://schemas.microsoft.com/office/drawing/2014/main" id="{CC660D2D-DBD9-41FC-A04D-40FCF03ABEDA}"/>
            </a:ext>
          </a:extLst>
        </xdr:cNvPr>
        <xdr:cNvSpPr/>
      </xdr:nvSpPr>
      <xdr:spPr>
        <a:xfrm>
          <a:off x="3746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120650</xdr:rowOff>
    </xdr:from>
    <xdr:to>
      <xdr:col>15</xdr:col>
      <xdr:colOff>101600</xdr:colOff>
      <xdr:row>60</xdr:row>
      <xdr:rowOff>50800</xdr:rowOff>
    </xdr:to>
    <xdr:sp macro="" textlink="">
      <xdr:nvSpPr>
        <xdr:cNvPr id="183" name="フローチャート: 判断 182">
          <a:extLst>
            <a:ext uri="{FF2B5EF4-FFF2-40B4-BE49-F238E27FC236}">
              <a16:creationId xmlns:a16="http://schemas.microsoft.com/office/drawing/2014/main" id="{BCAB1E69-9BE0-4635-90A2-BAA34ADED36E}"/>
            </a:ext>
          </a:extLst>
        </xdr:cNvPr>
        <xdr:cNvSpPr/>
      </xdr:nvSpPr>
      <xdr:spPr>
        <a:xfrm>
          <a:off x="2857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93980</xdr:rowOff>
    </xdr:from>
    <xdr:to>
      <xdr:col>10</xdr:col>
      <xdr:colOff>165100</xdr:colOff>
      <xdr:row>60</xdr:row>
      <xdr:rowOff>24130</xdr:rowOff>
    </xdr:to>
    <xdr:sp macro="" textlink="">
      <xdr:nvSpPr>
        <xdr:cNvPr id="184" name="フローチャート: 判断 183">
          <a:extLst>
            <a:ext uri="{FF2B5EF4-FFF2-40B4-BE49-F238E27FC236}">
              <a16:creationId xmlns:a16="http://schemas.microsoft.com/office/drawing/2014/main" id="{928DDB82-4442-4339-A9CC-2A2E4951F816}"/>
            </a:ext>
          </a:extLst>
        </xdr:cNvPr>
        <xdr:cNvSpPr/>
      </xdr:nvSpPr>
      <xdr:spPr>
        <a:xfrm>
          <a:off x="1968500" y="1020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67310</xdr:rowOff>
    </xdr:from>
    <xdr:to>
      <xdr:col>6</xdr:col>
      <xdr:colOff>38100</xdr:colOff>
      <xdr:row>59</xdr:row>
      <xdr:rowOff>168910</xdr:rowOff>
    </xdr:to>
    <xdr:sp macro="" textlink="">
      <xdr:nvSpPr>
        <xdr:cNvPr id="185" name="フローチャート: 判断 184">
          <a:extLst>
            <a:ext uri="{FF2B5EF4-FFF2-40B4-BE49-F238E27FC236}">
              <a16:creationId xmlns:a16="http://schemas.microsoft.com/office/drawing/2014/main" id="{74E39CCF-74F0-4500-B75A-5A0A1D2635CD}"/>
            </a:ext>
          </a:extLst>
        </xdr:cNvPr>
        <xdr:cNvSpPr/>
      </xdr:nvSpPr>
      <xdr:spPr>
        <a:xfrm>
          <a:off x="1079500" y="1018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89487BB8-B067-4592-AF48-5565B19E58DF}"/>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BBBE334F-315C-4DCC-8749-B361B5DD74C5}"/>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876C1FD7-AD7D-4803-BBFF-340F0F4ADCCD}"/>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C9F080D8-821B-4FF3-AFA4-B530C7B8B1CE}"/>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0" name="テキスト ボックス 189">
          <a:extLst>
            <a:ext uri="{FF2B5EF4-FFF2-40B4-BE49-F238E27FC236}">
              <a16:creationId xmlns:a16="http://schemas.microsoft.com/office/drawing/2014/main" id="{415731A3-0682-4E47-9019-9C002A62D23C}"/>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86360</xdr:rowOff>
    </xdr:from>
    <xdr:to>
      <xdr:col>24</xdr:col>
      <xdr:colOff>114300</xdr:colOff>
      <xdr:row>59</xdr:row>
      <xdr:rowOff>16510</xdr:rowOff>
    </xdr:to>
    <xdr:sp macro="" textlink="">
      <xdr:nvSpPr>
        <xdr:cNvPr id="191" name="楕円 190">
          <a:extLst>
            <a:ext uri="{FF2B5EF4-FFF2-40B4-BE49-F238E27FC236}">
              <a16:creationId xmlns:a16="http://schemas.microsoft.com/office/drawing/2014/main" id="{195B1B2C-8E15-4E31-A799-171A099C3D0A}"/>
            </a:ext>
          </a:extLst>
        </xdr:cNvPr>
        <xdr:cNvSpPr/>
      </xdr:nvSpPr>
      <xdr:spPr>
        <a:xfrm>
          <a:off x="4584700" y="1003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109237</xdr:rowOff>
    </xdr:from>
    <xdr:ext cx="405111" cy="259045"/>
    <xdr:sp macro="" textlink="">
      <xdr:nvSpPr>
        <xdr:cNvPr id="192" name="【体育館・プール】&#10;有形固定資産減価償却率該当値テキスト">
          <a:extLst>
            <a:ext uri="{FF2B5EF4-FFF2-40B4-BE49-F238E27FC236}">
              <a16:creationId xmlns:a16="http://schemas.microsoft.com/office/drawing/2014/main" id="{7C478094-5866-42C7-AD72-D79395385621}"/>
            </a:ext>
          </a:extLst>
        </xdr:cNvPr>
        <xdr:cNvSpPr txBox="1"/>
      </xdr:nvSpPr>
      <xdr:spPr>
        <a:xfrm>
          <a:off x="4673600" y="9881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55880</xdr:rowOff>
    </xdr:from>
    <xdr:to>
      <xdr:col>20</xdr:col>
      <xdr:colOff>38100</xdr:colOff>
      <xdr:row>58</xdr:row>
      <xdr:rowOff>157480</xdr:rowOff>
    </xdr:to>
    <xdr:sp macro="" textlink="">
      <xdr:nvSpPr>
        <xdr:cNvPr id="193" name="楕円 192">
          <a:extLst>
            <a:ext uri="{FF2B5EF4-FFF2-40B4-BE49-F238E27FC236}">
              <a16:creationId xmlns:a16="http://schemas.microsoft.com/office/drawing/2014/main" id="{6A2E9D57-8235-4C78-84AE-F8DB218810CF}"/>
            </a:ext>
          </a:extLst>
        </xdr:cNvPr>
        <xdr:cNvSpPr/>
      </xdr:nvSpPr>
      <xdr:spPr>
        <a:xfrm>
          <a:off x="3746500" y="999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106680</xdr:rowOff>
    </xdr:from>
    <xdr:to>
      <xdr:col>24</xdr:col>
      <xdr:colOff>63500</xdr:colOff>
      <xdr:row>58</xdr:row>
      <xdr:rowOff>137160</xdr:rowOff>
    </xdr:to>
    <xdr:cxnSp macro="">
      <xdr:nvCxnSpPr>
        <xdr:cNvPr id="194" name="直線コネクタ 193">
          <a:extLst>
            <a:ext uri="{FF2B5EF4-FFF2-40B4-BE49-F238E27FC236}">
              <a16:creationId xmlns:a16="http://schemas.microsoft.com/office/drawing/2014/main" id="{3EBF610B-B5D9-4FCE-B8E0-61698C46A6C6}"/>
            </a:ext>
          </a:extLst>
        </xdr:cNvPr>
        <xdr:cNvCxnSpPr/>
      </xdr:nvCxnSpPr>
      <xdr:spPr>
        <a:xfrm>
          <a:off x="3797300" y="1005078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17780</xdr:rowOff>
    </xdr:from>
    <xdr:to>
      <xdr:col>15</xdr:col>
      <xdr:colOff>101600</xdr:colOff>
      <xdr:row>58</xdr:row>
      <xdr:rowOff>119380</xdr:rowOff>
    </xdr:to>
    <xdr:sp macro="" textlink="">
      <xdr:nvSpPr>
        <xdr:cNvPr id="195" name="楕円 194">
          <a:extLst>
            <a:ext uri="{FF2B5EF4-FFF2-40B4-BE49-F238E27FC236}">
              <a16:creationId xmlns:a16="http://schemas.microsoft.com/office/drawing/2014/main" id="{9D1F0E1B-92F1-45CC-9657-844D68B14666}"/>
            </a:ext>
          </a:extLst>
        </xdr:cNvPr>
        <xdr:cNvSpPr/>
      </xdr:nvSpPr>
      <xdr:spPr>
        <a:xfrm>
          <a:off x="2857500" y="996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68580</xdr:rowOff>
    </xdr:from>
    <xdr:to>
      <xdr:col>19</xdr:col>
      <xdr:colOff>177800</xdr:colOff>
      <xdr:row>58</xdr:row>
      <xdr:rowOff>106680</xdr:rowOff>
    </xdr:to>
    <xdr:cxnSp macro="">
      <xdr:nvCxnSpPr>
        <xdr:cNvPr id="196" name="直線コネクタ 195">
          <a:extLst>
            <a:ext uri="{FF2B5EF4-FFF2-40B4-BE49-F238E27FC236}">
              <a16:creationId xmlns:a16="http://schemas.microsoft.com/office/drawing/2014/main" id="{7308CA06-99C9-48D6-8C1D-614C0ED757B3}"/>
            </a:ext>
          </a:extLst>
        </xdr:cNvPr>
        <xdr:cNvCxnSpPr/>
      </xdr:nvCxnSpPr>
      <xdr:spPr>
        <a:xfrm>
          <a:off x="2908300" y="100126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149225</xdr:rowOff>
    </xdr:from>
    <xdr:to>
      <xdr:col>10</xdr:col>
      <xdr:colOff>165100</xdr:colOff>
      <xdr:row>58</xdr:row>
      <xdr:rowOff>79375</xdr:rowOff>
    </xdr:to>
    <xdr:sp macro="" textlink="">
      <xdr:nvSpPr>
        <xdr:cNvPr id="197" name="楕円 196">
          <a:extLst>
            <a:ext uri="{FF2B5EF4-FFF2-40B4-BE49-F238E27FC236}">
              <a16:creationId xmlns:a16="http://schemas.microsoft.com/office/drawing/2014/main" id="{5FCE06B7-23D7-41E2-9DFA-9650590905CD}"/>
            </a:ext>
          </a:extLst>
        </xdr:cNvPr>
        <xdr:cNvSpPr/>
      </xdr:nvSpPr>
      <xdr:spPr>
        <a:xfrm>
          <a:off x="1968500" y="9921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28575</xdr:rowOff>
    </xdr:from>
    <xdr:to>
      <xdr:col>15</xdr:col>
      <xdr:colOff>50800</xdr:colOff>
      <xdr:row>58</xdr:row>
      <xdr:rowOff>68580</xdr:rowOff>
    </xdr:to>
    <xdr:cxnSp macro="">
      <xdr:nvCxnSpPr>
        <xdr:cNvPr id="198" name="直線コネクタ 197">
          <a:extLst>
            <a:ext uri="{FF2B5EF4-FFF2-40B4-BE49-F238E27FC236}">
              <a16:creationId xmlns:a16="http://schemas.microsoft.com/office/drawing/2014/main" id="{E439EC50-746D-4062-9C06-56E91BB7167F}"/>
            </a:ext>
          </a:extLst>
        </xdr:cNvPr>
        <xdr:cNvCxnSpPr/>
      </xdr:nvCxnSpPr>
      <xdr:spPr>
        <a:xfrm>
          <a:off x="2019300" y="997267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57</xdr:row>
      <xdr:rowOff>107315</xdr:rowOff>
    </xdr:from>
    <xdr:to>
      <xdr:col>6</xdr:col>
      <xdr:colOff>38100</xdr:colOff>
      <xdr:row>58</xdr:row>
      <xdr:rowOff>37465</xdr:rowOff>
    </xdr:to>
    <xdr:sp macro="" textlink="">
      <xdr:nvSpPr>
        <xdr:cNvPr id="199" name="楕円 198">
          <a:extLst>
            <a:ext uri="{FF2B5EF4-FFF2-40B4-BE49-F238E27FC236}">
              <a16:creationId xmlns:a16="http://schemas.microsoft.com/office/drawing/2014/main" id="{5FF234FA-73F5-463D-B61B-DAE76CDF2C97}"/>
            </a:ext>
          </a:extLst>
        </xdr:cNvPr>
        <xdr:cNvSpPr/>
      </xdr:nvSpPr>
      <xdr:spPr>
        <a:xfrm>
          <a:off x="1079500" y="9879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57</xdr:row>
      <xdr:rowOff>158115</xdr:rowOff>
    </xdr:from>
    <xdr:to>
      <xdr:col>10</xdr:col>
      <xdr:colOff>114300</xdr:colOff>
      <xdr:row>58</xdr:row>
      <xdr:rowOff>28575</xdr:rowOff>
    </xdr:to>
    <xdr:cxnSp macro="">
      <xdr:nvCxnSpPr>
        <xdr:cNvPr id="200" name="直線コネクタ 199">
          <a:extLst>
            <a:ext uri="{FF2B5EF4-FFF2-40B4-BE49-F238E27FC236}">
              <a16:creationId xmlns:a16="http://schemas.microsoft.com/office/drawing/2014/main" id="{3034987B-B7EF-4D5C-AD25-F3B8B1B570BB}"/>
            </a:ext>
          </a:extLst>
        </xdr:cNvPr>
        <xdr:cNvCxnSpPr/>
      </xdr:nvCxnSpPr>
      <xdr:spPr>
        <a:xfrm>
          <a:off x="1130300" y="993076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41927</xdr:rowOff>
    </xdr:from>
    <xdr:ext cx="405111" cy="259045"/>
    <xdr:sp macro="" textlink="">
      <xdr:nvSpPr>
        <xdr:cNvPr id="201" name="n_1aveValue【体育館・プール】&#10;有形固定資産減価償却率">
          <a:extLst>
            <a:ext uri="{FF2B5EF4-FFF2-40B4-BE49-F238E27FC236}">
              <a16:creationId xmlns:a16="http://schemas.microsoft.com/office/drawing/2014/main" id="{D7563A19-F70B-4BDD-BBBE-A049DDEFDBC3}"/>
            </a:ext>
          </a:extLst>
        </xdr:cNvPr>
        <xdr:cNvSpPr txBox="1"/>
      </xdr:nvSpPr>
      <xdr:spPr>
        <a:xfrm>
          <a:off x="3582044" y="1032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41927</xdr:rowOff>
    </xdr:from>
    <xdr:ext cx="405111" cy="259045"/>
    <xdr:sp macro="" textlink="">
      <xdr:nvSpPr>
        <xdr:cNvPr id="202" name="n_2aveValue【体育館・プール】&#10;有形固定資産減価償却率">
          <a:extLst>
            <a:ext uri="{FF2B5EF4-FFF2-40B4-BE49-F238E27FC236}">
              <a16:creationId xmlns:a16="http://schemas.microsoft.com/office/drawing/2014/main" id="{8109417A-BCF9-4907-90C1-97F6BA927086}"/>
            </a:ext>
          </a:extLst>
        </xdr:cNvPr>
        <xdr:cNvSpPr txBox="1"/>
      </xdr:nvSpPr>
      <xdr:spPr>
        <a:xfrm>
          <a:off x="2705744" y="1032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15257</xdr:rowOff>
    </xdr:from>
    <xdr:ext cx="405111" cy="259045"/>
    <xdr:sp macro="" textlink="">
      <xdr:nvSpPr>
        <xdr:cNvPr id="203" name="n_3aveValue【体育館・プール】&#10;有形固定資産減価償却率">
          <a:extLst>
            <a:ext uri="{FF2B5EF4-FFF2-40B4-BE49-F238E27FC236}">
              <a16:creationId xmlns:a16="http://schemas.microsoft.com/office/drawing/2014/main" id="{91BADEF1-75E4-42DF-B0C8-DAECEDC6252D}"/>
            </a:ext>
          </a:extLst>
        </xdr:cNvPr>
        <xdr:cNvSpPr txBox="1"/>
      </xdr:nvSpPr>
      <xdr:spPr>
        <a:xfrm>
          <a:off x="1816744" y="10302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160037</xdr:rowOff>
    </xdr:from>
    <xdr:ext cx="405111" cy="259045"/>
    <xdr:sp macro="" textlink="">
      <xdr:nvSpPr>
        <xdr:cNvPr id="204" name="n_4aveValue【体育館・プール】&#10;有形固定資産減価償却率">
          <a:extLst>
            <a:ext uri="{FF2B5EF4-FFF2-40B4-BE49-F238E27FC236}">
              <a16:creationId xmlns:a16="http://schemas.microsoft.com/office/drawing/2014/main" id="{E81DEA94-6014-4123-942F-C6AB75A6355E}"/>
            </a:ext>
          </a:extLst>
        </xdr:cNvPr>
        <xdr:cNvSpPr txBox="1"/>
      </xdr:nvSpPr>
      <xdr:spPr>
        <a:xfrm>
          <a:off x="927744" y="10275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2557</xdr:rowOff>
    </xdr:from>
    <xdr:ext cx="405111" cy="259045"/>
    <xdr:sp macro="" textlink="">
      <xdr:nvSpPr>
        <xdr:cNvPr id="205" name="n_1mainValue【体育館・プール】&#10;有形固定資産減価償却率">
          <a:extLst>
            <a:ext uri="{FF2B5EF4-FFF2-40B4-BE49-F238E27FC236}">
              <a16:creationId xmlns:a16="http://schemas.microsoft.com/office/drawing/2014/main" id="{3D2AA285-2B82-4B5C-A5A0-062275474AD7}"/>
            </a:ext>
          </a:extLst>
        </xdr:cNvPr>
        <xdr:cNvSpPr txBox="1"/>
      </xdr:nvSpPr>
      <xdr:spPr>
        <a:xfrm>
          <a:off x="3582044" y="977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135907</xdr:rowOff>
    </xdr:from>
    <xdr:ext cx="405111" cy="259045"/>
    <xdr:sp macro="" textlink="">
      <xdr:nvSpPr>
        <xdr:cNvPr id="206" name="n_2mainValue【体育館・プール】&#10;有形固定資産減価償却率">
          <a:extLst>
            <a:ext uri="{FF2B5EF4-FFF2-40B4-BE49-F238E27FC236}">
              <a16:creationId xmlns:a16="http://schemas.microsoft.com/office/drawing/2014/main" id="{410147B4-90F2-409E-9522-EB58DBC3EC6B}"/>
            </a:ext>
          </a:extLst>
        </xdr:cNvPr>
        <xdr:cNvSpPr txBox="1"/>
      </xdr:nvSpPr>
      <xdr:spPr>
        <a:xfrm>
          <a:off x="2705744" y="973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95902</xdr:rowOff>
    </xdr:from>
    <xdr:ext cx="405111" cy="259045"/>
    <xdr:sp macro="" textlink="">
      <xdr:nvSpPr>
        <xdr:cNvPr id="207" name="n_3mainValue【体育館・プール】&#10;有形固定資産減価償却率">
          <a:extLst>
            <a:ext uri="{FF2B5EF4-FFF2-40B4-BE49-F238E27FC236}">
              <a16:creationId xmlns:a16="http://schemas.microsoft.com/office/drawing/2014/main" id="{01F88E48-B180-4908-B550-17242283048D}"/>
            </a:ext>
          </a:extLst>
        </xdr:cNvPr>
        <xdr:cNvSpPr txBox="1"/>
      </xdr:nvSpPr>
      <xdr:spPr>
        <a:xfrm>
          <a:off x="1816744" y="969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53992</xdr:rowOff>
    </xdr:from>
    <xdr:ext cx="405111" cy="259045"/>
    <xdr:sp macro="" textlink="">
      <xdr:nvSpPr>
        <xdr:cNvPr id="208" name="n_4mainValue【体育館・プール】&#10;有形固定資産減価償却率">
          <a:extLst>
            <a:ext uri="{FF2B5EF4-FFF2-40B4-BE49-F238E27FC236}">
              <a16:creationId xmlns:a16="http://schemas.microsoft.com/office/drawing/2014/main" id="{9B4BA386-BD5D-4C38-A629-B358FEA58B7B}"/>
            </a:ext>
          </a:extLst>
        </xdr:cNvPr>
        <xdr:cNvSpPr txBox="1"/>
      </xdr:nvSpPr>
      <xdr:spPr>
        <a:xfrm>
          <a:off x="927744" y="9655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9" name="正方形/長方形 208">
          <a:extLst>
            <a:ext uri="{FF2B5EF4-FFF2-40B4-BE49-F238E27FC236}">
              <a16:creationId xmlns:a16="http://schemas.microsoft.com/office/drawing/2014/main" id="{8CFE682D-731C-4BF0-BAE0-5F94DE23B50F}"/>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0" name="正方形/長方形 209">
          <a:extLst>
            <a:ext uri="{FF2B5EF4-FFF2-40B4-BE49-F238E27FC236}">
              <a16:creationId xmlns:a16="http://schemas.microsoft.com/office/drawing/2014/main" id="{8E52070B-9743-46D7-A667-4FF1622DA25F}"/>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1" name="正方形/長方形 210">
          <a:extLst>
            <a:ext uri="{FF2B5EF4-FFF2-40B4-BE49-F238E27FC236}">
              <a16:creationId xmlns:a16="http://schemas.microsoft.com/office/drawing/2014/main" id="{0FDD5418-FE85-49BB-A9F5-AEAC1CABC601}"/>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2" name="正方形/長方形 211">
          <a:extLst>
            <a:ext uri="{FF2B5EF4-FFF2-40B4-BE49-F238E27FC236}">
              <a16:creationId xmlns:a16="http://schemas.microsoft.com/office/drawing/2014/main" id="{116E4C72-4589-412D-8CB0-BDA751856DB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3" name="正方形/長方形 212">
          <a:extLst>
            <a:ext uri="{FF2B5EF4-FFF2-40B4-BE49-F238E27FC236}">
              <a16:creationId xmlns:a16="http://schemas.microsoft.com/office/drawing/2014/main" id="{64CC88CA-53B8-4F56-A1F4-A5CD3CC60A0E}"/>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4" name="正方形/長方形 213">
          <a:extLst>
            <a:ext uri="{FF2B5EF4-FFF2-40B4-BE49-F238E27FC236}">
              <a16:creationId xmlns:a16="http://schemas.microsoft.com/office/drawing/2014/main" id="{3E672919-400A-4336-878A-51B37C545E03}"/>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5" name="正方形/長方形 214">
          <a:extLst>
            <a:ext uri="{FF2B5EF4-FFF2-40B4-BE49-F238E27FC236}">
              <a16:creationId xmlns:a16="http://schemas.microsoft.com/office/drawing/2014/main" id="{8BD7C68B-E90D-454E-A479-7332DE05CF8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6" name="正方形/長方形 215">
          <a:extLst>
            <a:ext uri="{FF2B5EF4-FFF2-40B4-BE49-F238E27FC236}">
              <a16:creationId xmlns:a16="http://schemas.microsoft.com/office/drawing/2014/main" id="{F2B13DAC-F018-4B0D-9967-51279B292456}"/>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7" name="テキスト ボックス 216">
          <a:extLst>
            <a:ext uri="{FF2B5EF4-FFF2-40B4-BE49-F238E27FC236}">
              <a16:creationId xmlns:a16="http://schemas.microsoft.com/office/drawing/2014/main" id="{1C56CF4D-7002-4A9C-8CB4-7E1751440D7B}"/>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8" name="直線コネクタ 217">
          <a:extLst>
            <a:ext uri="{FF2B5EF4-FFF2-40B4-BE49-F238E27FC236}">
              <a16:creationId xmlns:a16="http://schemas.microsoft.com/office/drawing/2014/main" id="{0A4CFC36-AAC0-4028-B971-0A9C236C2B5A}"/>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9" name="直線コネクタ 218">
          <a:extLst>
            <a:ext uri="{FF2B5EF4-FFF2-40B4-BE49-F238E27FC236}">
              <a16:creationId xmlns:a16="http://schemas.microsoft.com/office/drawing/2014/main" id="{D8CF1D4C-F6E7-49C3-9FAC-C142E04E612D}"/>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20" name="テキスト ボックス 219">
          <a:extLst>
            <a:ext uri="{FF2B5EF4-FFF2-40B4-BE49-F238E27FC236}">
              <a16:creationId xmlns:a16="http://schemas.microsoft.com/office/drawing/2014/main" id="{E83B758C-F400-481D-A637-BA366533883E}"/>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1" name="直線コネクタ 220">
          <a:extLst>
            <a:ext uri="{FF2B5EF4-FFF2-40B4-BE49-F238E27FC236}">
              <a16:creationId xmlns:a16="http://schemas.microsoft.com/office/drawing/2014/main" id="{C6F8CF94-0DD6-42A0-B66E-4E76332A4F88}"/>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2" name="テキスト ボックス 221">
          <a:extLst>
            <a:ext uri="{FF2B5EF4-FFF2-40B4-BE49-F238E27FC236}">
              <a16:creationId xmlns:a16="http://schemas.microsoft.com/office/drawing/2014/main" id="{FADF2C73-7AB3-4616-A05F-E4E2A0088814}"/>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3" name="直線コネクタ 222">
          <a:extLst>
            <a:ext uri="{FF2B5EF4-FFF2-40B4-BE49-F238E27FC236}">
              <a16:creationId xmlns:a16="http://schemas.microsoft.com/office/drawing/2014/main" id="{AB3BB367-C048-4DF5-BDDE-2741A0C9C1B2}"/>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4" name="テキスト ボックス 223">
          <a:extLst>
            <a:ext uri="{FF2B5EF4-FFF2-40B4-BE49-F238E27FC236}">
              <a16:creationId xmlns:a16="http://schemas.microsoft.com/office/drawing/2014/main" id="{E3153298-A091-49AC-9920-76343BC650C3}"/>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5" name="直線コネクタ 224">
          <a:extLst>
            <a:ext uri="{FF2B5EF4-FFF2-40B4-BE49-F238E27FC236}">
              <a16:creationId xmlns:a16="http://schemas.microsoft.com/office/drawing/2014/main" id="{46D00A90-747E-4138-92BC-9F9DB6CB8FD5}"/>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6" name="テキスト ボックス 225">
          <a:extLst>
            <a:ext uri="{FF2B5EF4-FFF2-40B4-BE49-F238E27FC236}">
              <a16:creationId xmlns:a16="http://schemas.microsoft.com/office/drawing/2014/main" id="{962A16C6-3764-47A9-BD7B-10AEB95E7675}"/>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7" name="直線コネクタ 226">
          <a:extLst>
            <a:ext uri="{FF2B5EF4-FFF2-40B4-BE49-F238E27FC236}">
              <a16:creationId xmlns:a16="http://schemas.microsoft.com/office/drawing/2014/main" id="{F68CE50B-C8A1-4181-A445-96282E47AD8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8" name="テキスト ボックス 227">
          <a:extLst>
            <a:ext uri="{FF2B5EF4-FFF2-40B4-BE49-F238E27FC236}">
              <a16:creationId xmlns:a16="http://schemas.microsoft.com/office/drawing/2014/main" id="{6CDFBA2D-92B8-4BFE-98BF-4ABF395C87A2}"/>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a:extLst>
            <a:ext uri="{FF2B5EF4-FFF2-40B4-BE49-F238E27FC236}">
              <a16:creationId xmlns:a16="http://schemas.microsoft.com/office/drawing/2014/main" id="{B7D8FB7F-BE18-45FE-9C75-0C7F6F3109D5}"/>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0" name="テキスト ボックス 229">
          <a:extLst>
            <a:ext uri="{FF2B5EF4-FFF2-40B4-BE49-F238E27FC236}">
              <a16:creationId xmlns:a16="http://schemas.microsoft.com/office/drawing/2014/main" id="{DBC511B7-48D4-43E7-9A3E-B1E42C63D431}"/>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体育館・プール】&#10;一人当たり面積グラフ枠">
          <a:extLst>
            <a:ext uri="{FF2B5EF4-FFF2-40B4-BE49-F238E27FC236}">
              <a16:creationId xmlns:a16="http://schemas.microsoft.com/office/drawing/2014/main" id="{DD84D786-3EA7-42B8-9695-5A8167808222}"/>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163830</xdr:rowOff>
    </xdr:from>
    <xdr:to>
      <xdr:col>54</xdr:col>
      <xdr:colOff>189865</xdr:colOff>
      <xdr:row>63</xdr:row>
      <xdr:rowOff>125730</xdr:rowOff>
    </xdr:to>
    <xdr:cxnSp macro="">
      <xdr:nvCxnSpPr>
        <xdr:cNvPr id="232" name="直線コネクタ 231">
          <a:extLst>
            <a:ext uri="{FF2B5EF4-FFF2-40B4-BE49-F238E27FC236}">
              <a16:creationId xmlns:a16="http://schemas.microsoft.com/office/drawing/2014/main" id="{FBD2348C-03DC-4B0F-AB03-62E2DB57A410}"/>
            </a:ext>
          </a:extLst>
        </xdr:cNvPr>
        <xdr:cNvCxnSpPr/>
      </xdr:nvCxnSpPr>
      <xdr:spPr>
        <a:xfrm flipV="1">
          <a:off x="10476865" y="9765030"/>
          <a:ext cx="0" cy="1162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129557</xdr:rowOff>
    </xdr:from>
    <xdr:ext cx="469744" cy="259045"/>
    <xdr:sp macro="" textlink="">
      <xdr:nvSpPr>
        <xdr:cNvPr id="233" name="【体育館・プール】&#10;一人当たり面積最小値テキスト">
          <a:extLst>
            <a:ext uri="{FF2B5EF4-FFF2-40B4-BE49-F238E27FC236}">
              <a16:creationId xmlns:a16="http://schemas.microsoft.com/office/drawing/2014/main" id="{AAC6B76E-CF32-4F0A-9782-6E403BAB8C01}"/>
            </a:ext>
          </a:extLst>
        </xdr:cNvPr>
        <xdr:cNvSpPr txBox="1"/>
      </xdr:nvSpPr>
      <xdr:spPr>
        <a:xfrm>
          <a:off x="10515600" y="1093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125730</xdr:rowOff>
    </xdr:from>
    <xdr:to>
      <xdr:col>55</xdr:col>
      <xdr:colOff>88900</xdr:colOff>
      <xdr:row>63</xdr:row>
      <xdr:rowOff>125730</xdr:rowOff>
    </xdr:to>
    <xdr:cxnSp macro="">
      <xdr:nvCxnSpPr>
        <xdr:cNvPr id="234" name="直線コネクタ 233">
          <a:extLst>
            <a:ext uri="{FF2B5EF4-FFF2-40B4-BE49-F238E27FC236}">
              <a16:creationId xmlns:a16="http://schemas.microsoft.com/office/drawing/2014/main" id="{A8C66494-BF2A-4E51-81E3-92B2E7262ABE}"/>
            </a:ext>
          </a:extLst>
        </xdr:cNvPr>
        <xdr:cNvCxnSpPr/>
      </xdr:nvCxnSpPr>
      <xdr:spPr>
        <a:xfrm>
          <a:off x="10388600" y="1092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110507</xdr:rowOff>
    </xdr:from>
    <xdr:ext cx="469744" cy="259045"/>
    <xdr:sp macro="" textlink="">
      <xdr:nvSpPr>
        <xdr:cNvPr id="235" name="【体育館・プール】&#10;一人当たり面積最大値テキスト">
          <a:extLst>
            <a:ext uri="{FF2B5EF4-FFF2-40B4-BE49-F238E27FC236}">
              <a16:creationId xmlns:a16="http://schemas.microsoft.com/office/drawing/2014/main" id="{814FDC95-73C9-4E31-A962-7105CF18B4F3}"/>
            </a:ext>
          </a:extLst>
        </xdr:cNvPr>
        <xdr:cNvSpPr txBox="1"/>
      </xdr:nvSpPr>
      <xdr:spPr>
        <a:xfrm>
          <a:off x="10515600" y="9540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163830</xdr:rowOff>
    </xdr:from>
    <xdr:to>
      <xdr:col>55</xdr:col>
      <xdr:colOff>88900</xdr:colOff>
      <xdr:row>56</xdr:row>
      <xdr:rowOff>163830</xdr:rowOff>
    </xdr:to>
    <xdr:cxnSp macro="">
      <xdr:nvCxnSpPr>
        <xdr:cNvPr id="236" name="直線コネクタ 235">
          <a:extLst>
            <a:ext uri="{FF2B5EF4-FFF2-40B4-BE49-F238E27FC236}">
              <a16:creationId xmlns:a16="http://schemas.microsoft.com/office/drawing/2014/main" id="{FEAEA7FE-4FC3-4381-BCC2-A6B62FAA0DE3}"/>
            </a:ext>
          </a:extLst>
        </xdr:cNvPr>
        <xdr:cNvCxnSpPr/>
      </xdr:nvCxnSpPr>
      <xdr:spPr>
        <a:xfrm>
          <a:off x="10388600" y="9765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49547</xdr:rowOff>
    </xdr:from>
    <xdr:ext cx="469744" cy="259045"/>
    <xdr:sp macro="" textlink="">
      <xdr:nvSpPr>
        <xdr:cNvPr id="237" name="【体育館・プール】&#10;一人当たり面積平均値テキスト">
          <a:extLst>
            <a:ext uri="{FF2B5EF4-FFF2-40B4-BE49-F238E27FC236}">
              <a16:creationId xmlns:a16="http://schemas.microsoft.com/office/drawing/2014/main" id="{78C049C9-D563-4A53-96A1-2BB59A54E12B}"/>
            </a:ext>
          </a:extLst>
        </xdr:cNvPr>
        <xdr:cNvSpPr txBox="1"/>
      </xdr:nvSpPr>
      <xdr:spPr>
        <a:xfrm>
          <a:off x="10515600" y="105079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71120</xdr:rowOff>
    </xdr:from>
    <xdr:to>
      <xdr:col>55</xdr:col>
      <xdr:colOff>50800</xdr:colOff>
      <xdr:row>62</xdr:row>
      <xdr:rowOff>1270</xdr:rowOff>
    </xdr:to>
    <xdr:sp macro="" textlink="">
      <xdr:nvSpPr>
        <xdr:cNvPr id="238" name="フローチャート: 判断 237">
          <a:extLst>
            <a:ext uri="{FF2B5EF4-FFF2-40B4-BE49-F238E27FC236}">
              <a16:creationId xmlns:a16="http://schemas.microsoft.com/office/drawing/2014/main" id="{890F79BD-B9E8-42CA-9964-80734D413059}"/>
            </a:ext>
          </a:extLst>
        </xdr:cNvPr>
        <xdr:cNvSpPr/>
      </xdr:nvSpPr>
      <xdr:spPr>
        <a:xfrm>
          <a:off x="10426700" y="10529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74930</xdr:rowOff>
    </xdr:from>
    <xdr:to>
      <xdr:col>50</xdr:col>
      <xdr:colOff>165100</xdr:colOff>
      <xdr:row>62</xdr:row>
      <xdr:rowOff>5080</xdr:rowOff>
    </xdr:to>
    <xdr:sp macro="" textlink="">
      <xdr:nvSpPr>
        <xdr:cNvPr id="239" name="フローチャート: 判断 238">
          <a:extLst>
            <a:ext uri="{FF2B5EF4-FFF2-40B4-BE49-F238E27FC236}">
              <a16:creationId xmlns:a16="http://schemas.microsoft.com/office/drawing/2014/main" id="{B370265F-5F2D-4857-AE3A-5FBE0FBD64F0}"/>
            </a:ext>
          </a:extLst>
        </xdr:cNvPr>
        <xdr:cNvSpPr/>
      </xdr:nvSpPr>
      <xdr:spPr>
        <a:xfrm>
          <a:off x="9588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78740</xdr:rowOff>
    </xdr:from>
    <xdr:to>
      <xdr:col>46</xdr:col>
      <xdr:colOff>38100</xdr:colOff>
      <xdr:row>62</xdr:row>
      <xdr:rowOff>8890</xdr:rowOff>
    </xdr:to>
    <xdr:sp macro="" textlink="">
      <xdr:nvSpPr>
        <xdr:cNvPr id="240" name="フローチャート: 判断 239">
          <a:extLst>
            <a:ext uri="{FF2B5EF4-FFF2-40B4-BE49-F238E27FC236}">
              <a16:creationId xmlns:a16="http://schemas.microsoft.com/office/drawing/2014/main" id="{3C744016-70CD-4F7C-B5FB-AE40BC38BDB5}"/>
            </a:ext>
          </a:extLst>
        </xdr:cNvPr>
        <xdr:cNvSpPr/>
      </xdr:nvSpPr>
      <xdr:spPr>
        <a:xfrm>
          <a:off x="8699500" y="1053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82550</xdr:rowOff>
    </xdr:from>
    <xdr:to>
      <xdr:col>41</xdr:col>
      <xdr:colOff>101600</xdr:colOff>
      <xdr:row>62</xdr:row>
      <xdr:rowOff>12700</xdr:rowOff>
    </xdr:to>
    <xdr:sp macro="" textlink="">
      <xdr:nvSpPr>
        <xdr:cNvPr id="241" name="フローチャート: 判断 240">
          <a:extLst>
            <a:ext uri="{FF2B5EF4-FFF2-40B4-BE49-F238E27FC236}">
              <a16:creationId xmlns:a16="http://schemas.microsoft.com/office/drawing/2014/main" id="{FC2907CA-D76B-4BF4-8514-252358749658}"/>
            </a:ext>
          </a:extLst>
        </xdr:cNvPr>
        <xdr:cNvSpPr/>
      </xdr:nvSpPr>
      <xdr:spPr>
        <a:xfrm>
          <a:off x="7810500" y="1054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93980</xdr:rowOff>
    </xdr:from>
    <xdr:to>
      <xdr:col>36</xdr:col>
      <xdr:colOff>165100</xdr:colOff>
      <xdr:row>62</xdr:row>
      <xdr:rowOff>24130</xdr:rowOff>
    </xdr:to>
    <xdr:sp macro="" textlink="">
      <xdr:nvSpPr>
        <xdr:cNvPr id="242" name="フローチャート: 判断 241">
          <a:extLst>
            <a:ext uri="{FF2B5EF4-FFF2-40B4-BE49-F238E27FC236}">
              <a16:creationId xmlns:a16="http://schemas.microsoft.com/office/drawing/2014/main" id="{E38148CF-92FF-4D64-9983-0A63098A81A9}"/>
            </a:ext>
          </a:extLst>
        </xdr:cNvPr>
        <xdr:cNvSpPr/>
      </xdr:nvSpPr>
      <xdr:spPr>
        <a:xfrm>
          <a:off x="6921500" y="1055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CD6A6314-41A3-4678-ACE5-4E8B55361279}"/>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C6A6B78C-3632-4051-A607-4978D5850438}"/>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9E108D0C-ED73-48AF-BBE3-2351987493D8}"/>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D2E121F9-7D61-4BE8-BFB2-58013C66DB3E}"/>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id="{BE92A313-2C08-49E9-B32A-512C1E448CDC}"/>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147320</xdr:rowOff>
    </xdr:from>
    <xdr:to>
      <xdr:col>55</xdr:col>
      <xdr:colOff>50800</xdr:colOff>
      <xdr:row>57</xdr:row>
      <xdr:rowOff>77470</xdr:rowOff>
    </xdr:to>
    <xdr:sp macro="" textlink="">
      <xdr:nvSpPr>
        <xdr:cNvPr id="248" name="楕円 247">
          <a:extLst>
            <a:ext uri="{FF2B5EF4-FFF2-40B4-BE49-F238E27FC236}">
              <a16:creationId xmlns:a16="http://schemas.microsoft.com/office/drawing/2014/main" id="{8B2C08C4-A9EB-4088-BB6B-BC1A2BCC087B}"/>
            </a:ext>
          </a:extLst>
        </xdr:cNvPr>
        <xdr:cNvSpPr/>
      </xdr:nvSpPr>
      <xdr:spPr>
        <a:xfrm>
          <a:off x="10426700" y="974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56</xdr:row>
      <xdr:rowOff>66057</xdr:rowOff>
    </xdr:from>
    <xdr:ext cx="469744" cy="259045"/>
    <xdr:sp macro="" textlink="">
      <xdr:nvSpPr>
        <xdr:cNvPr id="249" name="【体育館・プール】&#10;一人当たり面積該当値テキスト">
          <a:extLst>
            <a:ext uri="{FF2B5EF4-FFF2-40B4-BE49-F238E27FC236}">
              <a16:creationId xmlns:a16="http://schemas.microsoft.com/office/drawing/2014/main" id="{6079A541-1EDB-45DC-854D-D098032A7966}"/>
            </a:ext>
          </a:extLst>
        </xdr:cNvPr>
        <xdr:cNvSpPr txBox="1"/>
      </xdr:nvSpPr>
      <xdr:spPr>
        <a:xfrm>
          <a:off x="10515600" y="9667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135890</xdr:rowOff>
    </xdr:from>
    <xdr:to>
      <xdr:col>50</xdr:col>
      <xdr:colOff>165100</xdr:colOff>
      <xdr:row>57</xdr:row>
      <xdr:rowOff>66040</xdr:rowOff>
    </xdr:to>
    <xdr:sp macro="" textlink="">
      <xdr:nvSpPr>
        <xdr:cNvPr id="250" name="楕円 249">
          <a:extLst>
            <a:ext uri="{FF2B5EF4-FFF2-40B4-BE49-F238E27FC236}">
              <a16:creationId xmlns:a16="http://schemas.microsoft.com/office/drawing/2014/main" id="{A4CE7957-3027-4378-B864-10A63019CFD8}"/>
            </a:ext>
          </a:extLst>
        </xdr:cNvPr>
        <xdr:cNvSpPr/>
      </xdr:nvSpPr>
      <xdr:spPr>
        <a:xfrm>
          <a:off x="9588500" y="9737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57</xdr:row>
      <xdr:rowOff>15240</xdr:rowOff>
    </xdr:from>
    <xdr:to>
      <xdr:col>55</xdr:col>
      <xdr:colOff>0</xdr:colOff>
      <xdr:row>57</xdr:row>
      <xdr:rowOff>26670</xdr:rowOff>
    </xdr:to>
    <xdr:cxnSp macro="">
      <xdr:nvCxnSpPr>
        <xdr:cNvPr id="251" name="直線コネクタ 250">
          <a:extLst>
            <a:ext uri="{FF2B5EF4-FFF2-40B4-BE49-F238E27FC236}">
              <a16:creationId xmlns:a16="http://schemas.microsoft.com/office/drawing/2014/main" id="{1FB6DE48-F5F7-4F80-B56E-25FBA4EF2347}"/>
            </a:ext>
          </a:extLst>
        </xdr:cNvPr>
        <xdr:cNvCxnSpPr/>
      </xdr:nvCxnSpPr>
      <xdr:spPr>
        <a:xfrm>
          <a:off x="9639300" y="978789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143510</xdr:rowOff>
    </xdr:from>
    <xdr:to>
      <xdr:col>46</xdr:col>
      <xdr:colOff>38100</xdr:colOff>
      <xdr:row>57</xdr:row>
      <xdr:rowOff>73660</xdr:rowOff>
    </xdr:to>
    <xdr:sp macro="" textlink="">
      <xdr:nvSpPr>
        <xdr:cNvPr id="252" name="楕円 251">
          <a:extLst>
            <a:ext uri="{FF2B5EF4-FFF2-40B4-BE49-F238E27FC236}">
              <a16:creationId xmlns:a16="http://schemas.microsoft.com/office/drawing/2014/main" id="{49AF7579-3C23-47B8-BBD6-F8047F2FF94A}"/>
            </a:ext>
          </a:extLst>
        </xdr:cNvPr>
        <xdr:cNvSpPr/>
      </xdr:nvSpPr>
      <xdr:spPr>
        <a:xfrm>
          <a:off x="8699500" y="9744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15240</xdr:rowOff>
    </xdr:from>
    <xdr:to>
      <xdr:col>50</xdr:col>
      <xdr:colOff>114300</xdr:colOff>
      <xdr:row>57</xdr:row>
      <xdr:rowOff>22860</xdr:rowOff>
    </xdr:to>
    <xdr:cxnSp macro="">
      <xdr:nvCxnSpPr>
        <xdr:cNvPr id="253" name="直線コネクタ 252">
          <a:extLst>
            <a:ext uri="{FF2B5EF4-FFF2-40B4-BE49-F238E27FC236}">
              <a16:creationId xmlns:a16="http://schemas.microsoft.com/office/drawing/2014/main" id="{D51175F2-F49C-4513-B381-9CD50733B1BB}"/>
            </a:ext>
          </a:extLst>
        </xdr:cNvPr>
        <xdr:cNvCxnSpPr/>
      </xdr:nvCxnSpPr>
      <xdr:spPr>
        <a:xfrm flipV="1">
          <a:off x="8750300" y="978789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154940</xdr:rowOff>
    </xdr:from>
    <xdr:to>
      <xdr:col>41</xdr:col>
      <xdr:colOff>101600</xdr:colOff>
      <xdr:row>57</xdr:row>
      <xdr:rowOff>85090</xdr:rowOff>
    </xdr:to>
    <xdr:sp macro="" textlink="">
      <xdr:nvSpPr>
        <xdr:cNvPr id="254" name="楕円 253">
          <a:extLst>
            <a:ext uri="{FF2B5EF4-FFF2-40B4-BE49-F238E27FC236}">
              <a16:creationId xmlns:a16="http://schemas.microsoft.com/office/drawing/2014/main" id="{5618986E-1BD8-4F69-9DEC-6CB01C9DC60D}"/>
            </a:ext>
          </a:extLst>
        </xdr:cNvPr>
        <xdr:cNvSpPr/>
      </xdr:nvSpPr>
      <xdr:spPr>
        <a:xfrm>
          <a:off x="7810500" y="975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57</xdr:row>
      <xdr:rowOff>22860</xdr:rowOff>
    </xdr:from>
    <xdr:to>
      <xdr:col>45</xdr:col>
      <xdr:colOff>177800</xdr:colOff>
      <xdr:row>57</xdr:row>
      <xdr:rowOff>34290</xdr:rowOff>
    </xdr:to>
    <xdr:cxnSp macro="">
      <xdr:nvCxnSpPr>
        <xdr:cNvPr id="255" name="直線コネクタ 254">
          <a:extLst>
            <a:ext uri="{FF2B5EF4-FFF2-40B4-BE49-F238E27FC236}">
              <a16:creationId xmlns:a16="http://schemas.microsoft.com/office/drawing/2014/main" id="{71DE917A-C06D-45FC-BC24-293FE79FB963}"/>
            </a:ext>
          </a:extLst>
        </xdr:cNvPr>
        <xdr:cNvCxnSpPr/>
      </xdr:nvCxnSpPr>
      <xdr:spPr>
        <a:xfrm flipV="1">
          <a:off x="7861300" y="979551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56</xdr:row>
      <xdr:rowOff>162560</xdr:rowOff>
    </xdr:from>
    <xdr:to>
      <xdr:col>36</xdr:col>
      <xdr:colOff>165100</xdr:colOff>
      <xdr:row>57</xdr:row>
      <xdr:rowOff>92710</xdr:rowOff>
    </xdr:to>
    <xdr:sp macro="" textlink="">
      <xdr:nvSpPr>
        <xdr:cNvPr id="256" name="楕円 255">
          <a:extLst>
            <a:ext uri="{FF2B5EF4-FFF2-40B4-BE49-F238E27FC236}">
              <a16:creationId xmlns:a16="http://schemas.microsoft.com/office/drawing/2014/main" id="{E91B6B6D-0C86-40C7-A385-BBFE5CD5DB7B}"/>
            </a:ext>
          </a:extLst>
        </xdr:cNvPr>
        <xdr:cNvSpPr/>
      </xdr:nvSpPr>
      <xdr:spPr>
        <a:xfrm>
          <a:off x="6921500" y="976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57</xdr:row>
      <xdr:rowOff>34290</xdr:rowOff>
    </xdr:from>
    <xdr:to>
      <xdr:col>41</xdr:col>
      <xdr:colOff>50800</xdr:colOff>
      <xdr:row>57</xdr:row>
      <xdr:rowOff>41910</xdr:rowOff>
    </xdr:to>
    <xdr:cxnSp macro="">
      <xdr:nvCxnSpPr>
        <xdr:cNvPr id="257" name="直線コネクタ 256">
          <a:extLst>
            <a:ext uri="{FF2B5EF4-FFF2-40B4-BE49-F238E27FC236}">
              <a16:creationId xmlns:a16="http://schemas.microsoft.com/office/drawing/2014/main" id="{819BB929-5F03-4045-A741-58B6383710A6}"/>
            </a:ext>
          </a:extLst>
        </xdr:cNvPr>
        <xdr:cNvCxnSpPr/>
      </xdr:nvCxnSpPr>
      <xdr:spPr>
        <a:xfrm flipV="1">
          <a:off x="6972300" y="98069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167657</xdr:rowOff>
    </xdr:from>
    <xdr:ext cx="469744" cy="259045"/>
    <xdr:sp macro="" textlink="">
      <xdr:nvSpPr>
        <xdr:cNvPr id="258" name="n_1aveValue【体育館・プール】&#10;一人当たり面積">
          <a:extLst>
            <a:ext uri="{FF2B5EF4-FFF2-40B4-BE49-F238E27FC236}">
              <a16:creationId xmlns:a16="http://schemas.microsoft.com/office/drawing/2014/main" id="{2F02F016-7DC3-43FE-A897-8969698DC376}"/>
            </a:ext>
          </a:extLst>
        </xdr:cNvPr>
        <xdr:cNvSpPr txBox="1"/>
      </xdr:nvSpPr>
      <xdr:spPr>
        <a:xfrm>
          <a:off x="9391727" y="1062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17</xdr:rowOff>
    </xdr:from>
    <xdr:ext cx="469744" cy="259045"/>
    <xdr:sp macro="" textlink="">
      <xdr:nvSpPr>
        <xdr:cNvPr id="259" name="n_2aveValue【体育館・プール】&#10;一人当たり面積">
          <a:extLst>
            <a:ext uri="{FF2B5EF4-FFF2-40B4-BE49-F238E27FC236}">
              <a16:creationId xmlns:a16="http://schemas.microsoft.com/office/drawing/2014/main" id="{86C4AF09-5B13-41EA-B6B7-358BD4B21059}"/>
            </a:ext>
          </a:extLst>
        </xdr:cNvPr>
        <xdr:cNvSpPr txBox="1"/>
      </xdr:nvSpPr>
      <xdr:spPr>
        <a:xfrm>
          <a:off x="8515427" y="10629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3827</xdr:rowOff>
    </xdr:from>
    <xdr:ext cx="469744" cy="259045"/>
    <xdr:sp macro="" textlink="">
      <xdr:nvSpPr>
        <xdr:cNvPr id="260" name="n_3aveValue【体育館・プール】&#10;一人当たり面積">
          <a:extLst>
            <a:ext uri="{FF2B5EF4-FFF2-40B4-BE49-F238E27FC236}">
              <a16:creationId xmlns:a16="http://schemas.microsoft.com/office/drawing/2014/main" id="{3CAB90CC-7E97-4B95-B4DE-D4C1E1607341}"/>
            </a:ext>
          </a:extLst>
        </xdr:cNvPr>
        <xdr:cNvSpPr txBox="1"/>
      </xdr:nvSpPr>
      <xdr:spPr>
        <a:xfrm>
          <a:off x="7626427" y="1063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15257</xdr:rowOff>
    </xdr:from>
    <xdr:ext cx="469744" cy="259045"/>
    <xdr:sp macro="" textlink="">
      <xdr:nvSpPr>
        <xdr:cNvPr id="261" name="n_4aveValue【体育館・プール】&#10;一人当たり面積">
          <a:extLst>
            <a:ext uri="{FF2B5EF4-FFF2-40B4-BE49-F238E27FC236}">
              <a16:creationId xmlns:a16="http://schemas.microsoft.com/office/drawing/2014/main" id="{B264EDA0-5683-4046-B8C8-06962B1E92BD}"/>
            </a:ext>
          </a:extLst>
        </xdr:cNvPr>
        <xdr:cNvSpPr txBox="1"/>
      </xdr:nvSpPr>
      <xdr:spPr>
        <a:xfrm>
          <a:off x="6737427" y="10645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55</xdr:row>
      <xdr:rowOff>82567</xdr:rowOff>
    </xdr:from>
    <xdr:ext cx="469744" cy="259045"/>
    <xdr:sp macro="" textlink="">
      <xdr:nvSpPr>
        <xdr:cNvPr id="262" name="n_1mainValue【体育館・プール】&#10;一人当たり面積">
          <a:extLst>
            <a:ext uri="{FF2B5EF4-FFF2-40B4-BE49-F238E27FC236}">
              <a16:creationId xmlns:a16="http://schemas.microsoft.com/office/drawing/2014/main" id="{E6B33EDA-F46F-4FCE-ADED-B3CBDB6ED701}"/>
            </a:ext>
          </a:extLst>
        </xdr:cNvPr>
        <xdr:cNvSpPr txBox="1"/>
      </xdr:nvSpPr>
      <xdr:spPr>
        <a:xfrm>
          <a:off x="9391727" y="9512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55</xdr:row>
      <xdr:rowOff>90187</xdr:rowOff>
    </xdr:from>
    <xdr:ext cx="469744" cy="259045"/>
    <xdr:sp macro="" textlink="">
      <xdr:nvSpPr>
        <xdr:cNvPr id="263" name="n_2mainValue【体育館・プール】&#10;一人当たり面積">
          <a:extLst>
            <a:ext uri="{FF2B5EF4-FFF2-40B4-BE49-F238E27FC236}">
              <a16:creationId xmlns:a16="http://schemas.microsoft.com/office/drawing/2014/main" id="{C7784D60-D9D0-4356-AA4A-7492BB8B9F83}"/>
            </a:ext>
          </a:extLst>
        </xdr:cNvPr>
        <xdr:cNvSpPr txBox="1"/>
      </xdr:nvSpPr>
      <xdr:spPr>
        <a:xfrm>
          <a:off x="8515427" y="9519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55</xdr:row>
      <xdr:rowOff>101617</xdr:rowOff>
    </xdr:from>
    <xdr:ext cx="469744" cy="259045"/>
    <xdr:sp macro="" textlink="">
      <xdr:nvSpPr>
        <xdr:cNvPr id="264" name="n_3mainValue【体育館・プール】&#10;一人当たり面積">
          <a:extLst>
            <a:ext uri="{FF2B5EF4-FFF2-40B4-BE49-F238E27FC236}">
              <a16:creationId xmlns:a16="http://schemas.microsoft.com/office/drawing/2014/main" id="{D8F8B069-790C-4E23-AA1C-65CC791AF0D9}"/>
            </a:ext>
          </a:extLst>
        </xdr:cNvPr>
        <xdr:cNvSpPr txBox="1"/>
      </xdr:nvSpPr>
      <xdr:spPr>
        <a:xfrm>
          <a:off x="7626427" y="9531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55</xdr:row>
      <xdr:rowOff>109237</xdr:rowOff>
    </xdr:from>
    <xdr:ext cx="469744" cy="259045"/>
    <xdr:sp macro="" textlink="">
      <xdr:nvSpPr>
        <xdr:cNvPr id="265" name="n_4mainValue【体育館・プール】&#10;一人当たり面積">
          <a:extLst>
            <a:ext uri="{FF2B5EF4-FFF2-40B4-BE49-F238E27FC236}">
              <a16:creationId xmlns:a16="http://schemas.microsoft.com/office/drawing/2014/main" id="{94E86C84-EFEA-43D5-90B0-D1D40E879039}"/>
            </a:ext>
          </a:extLst>
        </xdr:cNvPr>
        <xdr:cNvSpPr txBox="1"/>
      </xdr:nvSpPr>
      <xdr:spPr>
        <a:xfrm>
          <a:off x="6737427" y="953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a:extLst>
            <a:ext uri="{FF2B5EF4-FFF2-40B4-BE49-F238E27FC236}">
              <a16:creationId xmlns:a16="http://schemas.microsoft.com/office/drawing/2014/main" id="{2218AA05-C60B-4CDD-9703-99E538CBB86A}"/>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a:extLst>
            <a:ext uri="{FF2B5EF4-FFF2-40B4-BE49-F238E27FC236}">
              <a16:creationId xmlns:a16="http://schemas.microsoft.com/office/drawing/2014/main" id="{03A001F8-B228-4AF1-8CEB-B76274FE9675}"/>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a:extLst>
            <a:ext uri="{FF2B5EF4-FFF2-40B4-BE49-F238E27FC236}">
              <a16:creationId xmlns:a16="http://schemas.microsoft.com/office/drawing/2014/main" id="{C05EFB76-A7BD-4DC2-B13E-0D4DFA12CC0A}"/>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a:extLst>
            <a:ext uri="{FF2B5EF4-FFF2-40B4-BE49-F238E27FC236}">
              <a16:creationId xmlns:a16="http://schemas.microsoft.com/office/drawing/2014/main" id="{49D99FA0-9A2E-4578-A4BD-B0E4E7480614}"/>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a:extLst>
            <a:ext uri="{FF2B5EF4-FFF2-40B4-BE49-F238E27FC236}">
              <a16:creationId xmlns:a16="http://schemas.microsoft.com/office/drawing/2014/main" id="{A5BCBAFC-ED9A-4BE5-B7F5-B1DC250228A8}"/>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a:extLst>
            <a:ext uri="{FF2B5EF4-FFF2-40B4-BE49-F238E27FC236}">
              <a16:creationId xmlns:a16="http://schemas.microsoft.com/office/drawing/2014/main" id="{95F80621-2420-4FEF-8982-EEDC9400E013}"/>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a:extLst>
            <a:ext uri="{FF2B5EF4-FFF2-40B4-BE49-F238E27FC236}">
              <a16:creationId xmlns:a16="http://schemas.microsoft.com/office/drawing/2014/main" id="{78782B76-2D07-4690-A68E-3475BCBEF733}"/>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a:extLst>
            <a:ext uri="{FF2B5EF4-FFF2-40B4-BE49-F238E27FC236}">
              <a16:creationId xmlns:a16="http://schemas.microsoft.com/office/drawing/2014/main" id="{926144F4-6A46-4136-BBB2-F200A5D7A6E7}"/>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74" name="正方形/長方形 273">
          <a:extLst>
            <a:ext uri="{FF2B5EF4-FFF2-40B4-BE49-F238E27FC236}">
              <a16:creationId xmlns:a16="http://schemas.microsoft.com/office/drawing/2014/main" id="{75F7AF42-9BFC-473E-8ECC-DD1673296B03}"/>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5" name="正方形/長方形 274">
          <a:extLst>
            <a:ext uri="{FF2B5EF4-FFF2-40B4-BE49-F238E27FC236}">
              <a16:creationId xmlns:a16="http://schemas.microsoft.com/office/drawing/2014/main" id="{D1AFE73A-EA38-4A1F-865C-34BBCFADBD33}"/>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6" name="正方形/長方形 275">
          <a:extLst>
            <a:ext uri="{FF2B5EF4-FFF2-40B4-BE49-F238E27FC236}">
              <a16:creationId xmlns:a16="http://schemas.microsoft.com/office/drawing/2014/main" id="{D56944F4-9736-47E9-9D46-322C6050A09D}"/>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7" name="正方形/長方形 276">
          <a:extLst>
            <a:ext uri="{FF2B5EF4-FFF2-40B4-BE49-F238E27FC236}">
              <a16:creationId xmlns:a16="http://schemas.microsoft.com/office/drawing/2014/main" id="{6252A266-F4A9-4ED4-B2E7-54522A51C8A8}"/>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8" name="正方形/長方形 277">
          <a:extLst>
            <a:ext uri="{FF2B5EF4-FFF2-40B4-BE49-F238E27FC236}">
              <a16:creationId xmlns:a16="http://schemas.microsoft.com/office/drawing/2014/main" id="{646F8E7B-3571-4AB1-99D0-AF215B35B2FF}"/>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9" name="正方形/長方形 278">
          <a:extLst>
            <a:ext uri="{FF2B5EF4-FFF2-40B4-BE49-F238E27FC236}">
              <a16:creationId xmlns:a16="http://schemas.microsoft.com/office/drawing/2014/main" id="{FD8A772B-B345-464C-8746-82BD828AFC52}"/>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0" name="正方形/長方形 279">
          <a:extLst>
            <a:ext uri="{FF2B5EF4-FFF2-40B4-BE49-F238E27FC236}">
              <a16:creationId xmlns:a16="http://schemas.microsoft.com/office/drawing/2014/main" id="{BCF81827-A074-4CE8-9821-55AE3FEC57B6}"/>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1" name="正方形/長方形 280">
          <a:extLst>
            <a:ext uri="{FF2B5EF4-FFF2-40B4-BE49-F238E27FC236}">
              <a16:creationId xmlns:a16="http://schemas.microsoft.com/office/drawing/2014/main" id="{C4C20FC4-E783-4D17-90C1-B1D9ECD7CA7E}"/>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82" name="正方形/長方形 281">
          <a:extLst>
            <a:ext uri="{FF2B5EF4-FFF2-40B4-BE49-F238E27FC236}">
              <a16:creationId xmlns:a16="http://schemas.microsoft.com/office/drawing/2014/main" id="{9FA9D9CC-69A4-4731-8A74-1F390C1FD92A}"/>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3" name="正方形/長方形 282">
          <a:extLst>
            <a:ext uri="{FF2B5EF4-FFF2-40B4-BE49-F238E27FC236}">
              <a16:creationId xmlns:a16="http://schemas.microsoft.com/office/drawing/2014/main" id="{703C81FD-00AC-4130-8B94-342FF5A2F5B6}"/>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4" name="正方形/長方形 283">
          <a:extLst>
            <a:ext uri="{FF2B5EF4-FFF2-40B4-BE49-F238E27FC236}">
              <a16:creationId xmlns:a16="http://schemas.microsoft.com/office/drawing/2014/main" id="{0E938173-C75A-4983-8F7A-6E429B101528}"/>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5" name="正方形/長方形 284">
          <a:extLst>
            <a:ext uri="{FF2B5EF4-FFF2-40B4-BE49-F238E27FC236}">
              <a16:creationId xmlns:a16="http://schemas.microsoft.com/office/drawing/2014/main" id="{E14DE1EA-3D72-49C6-818B-BCE048FFB3BF}"/>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6" name="正方形/長方形 285">
          <a:extLst>
            <a:ext uri="{FF2B5EF4-FFF2-40B4-BE49-F238E27FC236}">
              <a16:creationId xmlns:a16="http://schemas.microsoft.com/office/drawing/2014/main" id="{8E2DAC62-A1EA-4DB8-83D5-FC5275F73BD1}"/>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7" name="正方形/長方形 286">
          <a:extLst>
            <a:ext uri="{FF2B5EF4-FFF2-40B4-BE49-F238E27FC236}">
              <a16:creationId xmlns:a16="http://schemas.microsoft.com/office/drawing/2014/main" id="{9B78D634-D8E7-4908-A78F-5E9E87A4C0D8}"/>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8" name="正方形/長方形 287">
          <a:extLst>
            <a:ext uri="{FF2B5EF4-FFF2-40B4-BE49-F238E27FC236}">
              <a16:creationId xmlns:a16="http://schemas.microsoft.com/office/drawing/2014/main" id="{DC59137C-101D-47C7-B4DD-8BF483C32C98}"/>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9" name="正方形/長方形 288">
          <a:extLst>
            <a:ext uri="{FF2B5EF4-FFF2-40B4-BE49-F238E27FC236}">
              <a16:creationId xmlns:a16="http://schemas.microsoft.com/office/drawing/2014/main" id="{0AF405F6-0018-466B-A56D-71A6A4DDDB0A}"/>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90" name="テキスト ボックス 289">
          <a:extLst>
            <a:ext uri="{FF2B5EF4-FFF2-40B4-BE49-F238E27FC236}">
              <a16:creationId xmlns:a16="http://schemas.microsoft.com/office/drawing/2014/main" id="{9FE2987B-D899-401A-ACCC-60D459234B0B}"/>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91" name="直線コネクタ 290">
          <a:extLst>
            <a:ext uri="{FF2B5EF4-FFF2-40B4-BE49-F238E27FC236}">
              <a16:creationId xmlns:a16="http://schemas.microsoft.com/office/drawing/2014/main" id="{ECE08E65-4834-4672-BB14-0EF51AD0DAE4}"/>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92" name="テキスト ボックス 291">
          <a:extLst>
            <a:ext uri="{FF2B5EF4-FFF2-40B4-BE49-F238E27FC236}">
              <a16:creationId xmlns:a16="http://schemas.microsoft.com/office/drawing/2014/main" id="{014FCECF-3616-4097-8997-B95EAA54A205}"/>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293" name="直線コネクタ 292">
          <a:extLst>
            <a:ext uri="{FF2B5EF4-FFF2-40B4-BE49-F238E27FC236}">
              <a16:creationId xmlns:a16="http://schemas.microsoft.com/office/drawing/2014/main" id="{480129C3-C99D-4F59-B3A7-76B75ABAD6FC}"/>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294" name="テキスト ボックス 293">
          <a:extLst>
            <a:ext uri="{FF2B5EF4-FFF2-40B4-BE49-F238E27FC236}">
              <a16:creationId xmlns:a16="http://schemas.microsoft.com/office/drawing/2014/main" id="{0723604E-F0FC-41A9-B040-1103253FECC7}"/>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95" name="直線コネクタ 294">
          <a:extLst>
            <a:ext uri="{FF2B5EF4-FFF2-40B4-BE49-F238E27FC236}">
              <a16:creationId xmlns:a16="http://schemas.microsoft.com/office/drawing/2014/main" id="{09F925D0-65AE-4A36-A832-88B782203583}"/>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96" name="テキスト ボックス 295">
          <a:extLst>
            <a:ext uri="{FF2B5EF4-FFF2-40B4-BE49-F238E27FC236}">
              <a16:creationId xmlns:a16="http://schemas.microsoft.com/office/drawing/2014/main" id="{9F15AB33-B24D-4586-A348-6652F0223A63}"/>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97" name="直線コネクタ 296">
          <a:extLst>
            <a:ext uri="{FF2B5EF4-FFF2-40B4-BE49-F238E27FC236}">
              <a16:creationId xmlns:a16="http://schemas.microsoft.com/office/drawing/2014/main" id="{D19CA17B-E961-4206-8085-9927EE7F2BD3}"/>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98" name="テキスト ボックス 297">
          <a:extLst>
            <a:ext uri="{FF2B5EF4-FFF2-40B4-BE49-F238E27FC236}">
              <a16:creationId xmlns:a16="http://schemas.microsoft.com/office/drawing/2014/main" id="{0B92D994-6535-424D-B1DC-64DBA0F9120D}"/>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99" name="直線コネクタ 298">
          <a:extLst>
            <a:ext uri="{FF2B5EF4-FFF2-40B4-BE49-F238E27FC236}">
              <a16:creationId xmlns:a16="http://schemas.microsoft.com/office/drawing/2014/main" id="{83481F4D-33B3-4FFE-9D27-A1A9B2EA0D5E}"/>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00" name="テキスト ボックス 299">
          <a:extLst>
            <a:ext uri="{FF2B5EF4-FFF2-40B4-BE49-F238E27FC236}">
              <a16:creationId xmlns:a16="http://schemas.microsoft.com/office/drawing/2014/main" id="{5C37F155-4F28-412E-B644-0AD0147A60A5}"/>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01" name="直線コネクタ 300">
          <a:extLst>
            <a:ext uri="{FF2B5EF4-FFF2-40B4-BE49-F238E27FC236}">
              <a16:creationId xmlns:a16="http://schemas.microsoft.com/office/drawing/2014/main" id="{EAC5EF7F-EB2F-4807-BC97-4DF28720E35D}"/>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02" name="テキスト ボックス 301">
          <a:extLst>
            <a:ext uri="{FF2B5EF4-FFF2-40B4-BE49-F238E27FC236}">
              <a16:creationId xmlns:a16="http://schemas.microsoft.com/office/drawing/2014/main" id="{24FC725F-0D40-4DC6-9284-7E1114033C41}"/>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3" name="直線コネクタ 302">
          <a:extLst>
            <a:ext uri="{FF2B5EF4-FFF2-40B4-BE49-F238E27FC236}">
              <a16:creationId xmlns:a16="http://schemas.microsoft.com/office/drawing/2014/main" id="{C1132EDC-3EAB-43AA-9D54-F38FC68833EA}"/>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04" name="テキスト ボックス 303">
          <a:extLst>
            <a:ext uri="{FF2B5EF4-FFF2-40B4-BE49-F238E27FC236}">
              <a16:creationId xmlns:a16="http://schemas.microsoft.com/office/drawing/2014/main" id="{88DBFBAD-7F1A-46C1-8C46-65F5D984ACC8}"/>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05" name="【市民会館】&#10;有形固定資産減価償却率グラフ枠">
          <a:extLst>
            <a:ext uri="{FF2B5EF4-FFF2-40B4-BE49-F238E27FC236}">
              <a16:creationId xmlns:a16="http://schemas.microsoft.com/office/drawing/2014/main" id="{950A3972-74EA-44FE-8D43-A79FA099E531}"/>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85725</xdr:rowOff>
    </xdr:from>
    <xdr:to>
      <xdr:col>24</xdr:col>
      <xdr:colOff>62865</xdr:colOff>
      <xdr:row>108</xdr:row>
      <xdr:rowOff>76200</xdr:rowOff>
    </xdr:to>
    <xdr:cxnSp macro="">
      <xdr:nvCxnSpPr>
        <xdr:cNvPr id="306" name="直線コネクタ 305">
          <a:extLst>
            <a:ext uri="{FF2B5EF4-FFF2-40B4-BE49-F238E27FC236}">
              <a16:creationId xmlns:a16="http://schemas.microsoft.com/office/drawing/2014/main" id="{3143AC8C-20F3-450E-B862-2C2F1D759219}"/>
            </a:ext>
          </a:extLst>
        </xdr:cNvPr>
        <xdr:cNvCxnSpPr/>
      </xdr:nvCxnSpPr>
      <xdr:spPr>
        <a:xfrm flipV="1">
          <a:off x="4634865" y="17059275"/>
          <a:ext cx="0" cy="1533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80027</xdr:rowOff>
    </xdr:from>
    <xdr:ext cx="405111" cy="259045"/>
    <xdr:sp macro="" textlink="">
      <xdr:nvSpPr>
        <xdr:cNvPr id="307" name="【市民会館】&#10;有形固定資産減価償却率最小値テキスト">
          <a:extLst>
            <a:ext uri="{FF2B5EF4-FFF2-40B4-BE49-F238E27FC236}">
              <a16:creationId xmlns:a16="http://schemas.microsoft.com/office/drawing/2014/main" id="{109E678E-FD28-47B7-938E-D5E054B45885}"/>
            </a:ext>
          </a:extLst>
        </xdr:cNvPr>
        <xdr:cNvSpPr txBox="1"/>
      </xdr:nvSpPr>
      <xdr:spPr>
        <a:xfrm>
          <a:off x="4673600" y="1859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76200</xdr:rowOff>
    </xdr:from>
    <xdr:to>
      <xdr:col>24</xdr:col>
      <xdr:colOff>152400</xdr:colOff>
      <xdr:row>108</xdr:row>
      <xdr:rowOff>76200</xdr:rowOff>
    </xdr:to>
    <xdr:cxnSp macro="">
      <xdr:nvCxnSpPr>
        <xdr:cNvPr id="308" name="直線コネクタ 307">
          <a:extLst>
            <a:ext uri="{FF2B5EF4-FFF2-40B4-BE49-F238E27FC236}">
              <a16:creationId xmlns:a16="http://schemas.microsoft.com/office/drawing/2014/main" id="{0AC0C0A1-ABDC-4CC6-A7E9-5FD4ED409F07}"/>
            </a:ext>
          </a:extLst>
        </xdr:cNvPr>
        <xdr:cNvCxnSpPr/>
      </xdr:nvCxnSpPr>
      <xdr:spPr>
        <a:xfrm>
          <a:off x="4546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32402</xdr:rowOff>
    </xdr:from>
    <xdr:ext cx="405111" cy="259045"/>
    <xdr:sp macro="" textlink="">
      <xdr:nvSpPr>
        <xdr:cNvPr id="309" name="【市民会館】&#10;有形固定資産減価償却率最大値テキスト">
          <a:extLst>
            <a:ext uri="{FF2B5EF4-FFF2-40B4-BE49-F238E27FC236}">
              <a16:creationId xmlns:a16="http://schemas.microsoft.com/office/drawing/2014/main" id="{B4ECD9AF-2863-43B4-A7B8-E88983053C85}"/>
            </a:ext>
          </a:extLst>
        </xdr:cNvPr>
        <xdr:cNvSpPr txBox="1"/>
      </xdr:nvSpPr>
      <xdr:spPr>
        <a:xfrm>
          <a:off x="4673600" y="16834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85725</xdr:rowOff>
    </xdr:from>
    <xdr:to>
      <xdr:col>24</xdr:col>
      <xdr:colOff>152400</xdr:colOff>
      <xdr:row>99</xdr:row>
      <xdr:rowOff>85725</xdr:rowOff>
    </xdr:to>
    <xdr:cxnSp macro="">
      <xdr:nvCxnSpPr>
        <xdr:cNvPr id="310" name="直線コネクタ 309">
          <a:extLst>
            <a:ext uri="{FF2B5EF4-FFF2-40B4-BE49-F238E27FC236}">
              <a16:creationId xmlns:a16="http://schemas.microsoft.com/office/drawing/2014/main" id="{98C7E8EF-D9CA-4C29-9345-56BDE834BE80}"/>
            </a:ext>
          </a:extLst>
        </xdr:cNvPr>
        <xdr:cNvCxnSpPr/>
      </xdr:nvCxnSpPr>
      <xdr:spPr>
        <a:xfrm>
          <a:off x="4546600" y="17059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86377</xdr:rowOff>
    </xdr:from>
    <xdr:ext cx="405111" cy="259045"/>
    <xdr:sp macro="" textlink="">
      <xdr:nvSpPr>
        <xdr:cNvPr id="311" name="【市民会館】&#10;有形固定資産減価償却率平均値テキスト">
          <a:extLst>
            <a:ext uri="{FF2B5EF4-FFF2-40B4-BE49-F238E27FC236}">
              <a16:creationId xmlns:a16="http://schemas.microsoft.com/office/drawing/2014/main" id="{A875326A-3C9B-4D4A-90E0-405347E81995}"/>
            </a:ext>
          </a:extLst>
        </xdr:cNvPr>
        <xdr:cNvSpPr txBox="1"/>
      </xdr:nvSpPr>
      <xdr:spPr>
        <a:xfrm>
          <a:off x="4673600" y="175742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63500</xdr:rowOff>
    </xdr:from>
    <xdr:to>
      <xdr:col>24</xdr:col>
      <xdr:colOff>114300</xdr:colOff>
      <xdr:row>103</xdr:row>
      <xdr:rowOff>165100</xdr:rowOff>
    </xdr:to>
    <xdr:sp macro="" textlink="">
      <xdr:nvSpPr>
        <xdr:cNvPr id="312" name="フローチャート: 判断 311">
          <a:extLst>
            <a:ext uri="{FF2B5EF4-FFF2-40B4-BE49-F238E27FC236}">
              <a16:creationId xmlns:a16="http://schemas.microsoft.com/office/drawing/2014/main" id="{288B076A-B9BE-49FB-BD16-EF0F81FDF614}"/>
            </a:ext>
          </a:extLst>
        </xdr:cNvPr>
        <xdr:cNvSpPr/>
      </xdr:nvSpPr>
      <xdr:spPr>
        <a:xfrm>
          <a:off x="4584700" y="1772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63500</xdr:rowOff>
    </xdr:from>
    <xdr:to>
      <xdr:col>20</xdr:col>
      <xdr:colOff>38100</xdr:colOff>
      <xdr:row>103</xdr:row>
      <xdr:rowOff>165100</xdr:rowOff>
    </xdr:to>
    <xdr:sp macro="" textlink="">
      <xdr:nvSpPr>
        <xdr:cNvPr id="313" name="フローチャート: 判断 312">
          <a:extLst>
            <a:ext uri="{FF2B5EF4-FFF2-40B4-BE49-F238E27FC236}">
              <a16:creationId xmlns:a16="http://schemas.microsoft.com/office/drawing/2014/main" id="{D77D157F-E8D7-426F-AAFC-F0F59235C9E9}"/>
            </a:ext>
          </a:extLst>
        </xdr:cNvPr>
        <xdr:cNvSpPr/>
      </xdr:nvSpPr>
      <xdr:spPr>
        <a:xfrm>
          <a:off x="3746500" y="1772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42545</xdr:rowOff>
    </xdr:from>
    <xdr:to>
      <xdr:col>15</xdr:col>
      <xdr:colOff>101600</xdr:colOff>
      <xdr:row>103</xdr:row>
      <xdr:rowOff>144145</xdr:rowOff>
    </xdr:to>
    <xdr:sp macro="" textlink="">
      <xdr:nvSpPr>
        <xdr:cNvPr id="314" name="フローチャート: 判断 313">
          <a:extLst>
            <a:ext uri="{FF2B5EF4-FFF2-40B4-BE49-F238E27FC236}">
              <a16:creationId xmlns:a16="http://schemas.microsoft.com/office/drawing/2014/main" id="{503FAC00-14F0-4D45-BA42-4BC9A737A3E0}"/>
            </a:ext>
          </a:extLst>
        </xdr:cNvPr>
        <xdr:cNvSpPr/>
      </xdr:nvSpPr>
      <xdr:spPr>
        <a:xfrm>
          <a:off x="2857500" y="1770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40639</xdr:rowOff>
    </xdr:from>
    <xdr:to>
      <xdr:col>10</xdr:col>
      <xdr:colOff>165100</xdr:colOff>
      <xdr:row>103</xdr:row>
      <xdr:rowOff>142239</xdr:rowOff>
    </xdr:to>
    <xdr:sp macro="" textlink="">
      <xdr:nvSpPr>
        <xdr:cNvPr id="315" name="フローチャート: 判断 314">
          <a:extLst>
            <a:ext uri="{FF2B5EF4-FFF2-40B4-BE49-F238E27FC236}">
              <a16:creationId xmlns:a16="http://schemas.microsoft.com/office/drawing/2014/main" id="{8D1F04FF-F9AA-47E2-9041-3C09573797B6}"/>
            </a:ext>
          </a:extLst>
        </xdr:cNvPr>
        <xdr:cNvSpPr/>
      </xdr:nvSpPr>
      <xdr:spPr>
        <a:xfrm>
          <a:off x="1968500" y="1769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102</xdr:row>
      <xdr:rowOff>164464</xdr:rowOff>
    </xdr:from>
    <xdr:to>
      <xdr:col>6</xdr:col>
      <xdr:colOff>38100</xdr:colOff>
      <xdr:row>103</xdr:row>
      <xdr:rowOff>94614</xdr:rowOff>
    </xdr:to>
    <xdr:sp macro="" textlink="">
      <xdr:nvSpPr>
        <xdr:cNvPr id="316" name="フローチャート: 判断 315">
          <a:extLst>
            <a:ext uri="{FF2B5EF4-FFF2-40B4-BE49-F238E27FC236}">
              <a16:creationId xmlns:a16="http://schemas.microsoft.com/office/drawing/2014/main" id="{E3562128-39C0-4350-8665-954D9CFB51DD}"/>
            </a:ext>
          </a:extLst>
        </xdr:cNvPr>
        <xdr:cNvSpPr/>
      </xdr:nvSpPr>
      <xdr:spPr>
        <a:xfrm>
          <a:off x="1079500" y="17652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7" name="テキスト ボックス 316">
          <a:extLst>
            <a:ext uri="{FF2B5EF4-FFF2-40B4-BE49-F238E27FC236}">
              <a16:creationId xmlns:a16="http://schemas.microsoft.com/office/drawing/2014/main" id="{287F0575-D6D4-4A19-99B7-14DFBC5F202C}"/>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8" name="テキスト ボックス 317">
          <a:extLst>
            <a:ext uri="{FF2B5EF4-FFF2-40B4-BE49-F238E27FC236}">
              <a16:creationId xmlns:a16="http://schemas.microsoft.com/office/drawing/2014/main" id="{0636272A-CC26-4897-AF41-D8CD1EC3B71A}"/>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9" name="テキスト ボックス 318">
          <a:extLst>
            <a:ext uri="{FF2B5EF4-FFF2-40B4-BE49-F238E27FC236}">
              <a16:creationId xmlns:a16="http://schemas.microsoft.com/office/drawing/2014/main" id="{36B40302-91B3-4DEC-9B9D-4810547DF9A8}"/>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20" name="テキスト ボックス 319">
          <a:extLst>
            <a:ext uri="{FF2B5EF4-FFF2-40B4-BE49-F238E27FC236}">
              <a16:creationId xmlns:a16="http://schemas.microsoft.com/office/drawing/2014/main" id="{64A00ADF-9729-4D25-B3CF-6BD33E35B57D}"/>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21" name="テキスト ボックス 320">
          <a:extLst>
            <a:ext uri="{FF2B5EF4-FFF2-40B4-BE49-F238E27FC236}">
              <a16:creationId xmlns:a16="http://schemas.microsoft.com/office/drawing/2014/main" id="{E72B80F4-4354-4036-9728-2EB7478ED7E4}"/>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118745</xdr:rowOff>
    </xdr:from>
    <xdr:to>
      <xdr:col>24</xdr:col>
      <xdr:colOff>114300</xdr:colOff>
      <xdr:row>105</xdr:row>
      <xdr:rowOff>48895</xdr:rowOff>
    </xdr:to>
    <xdr:sp macro="" textlink="">
      <xdr:nvSpPr>
        <xdr:cNvPr id="322" name="楕円 321">
          <a:extLst>
            <a:ext uri="{FF2B5EF4-FFF2-40B4-BE49-F238E27FC236}">
              <a16:creationId xmlns:a16="http://schemas.microsoft.com/office/drawing/2014/main" id="{A82ECC3A-C190-43DD-9268-0E3D54E2A77A}"/>
            </a:ext>
          </a:extLst>
        </xdr:cNvPr>
        <xdr:cNvSpPr/>
      </xdr:nvSpPr>
      <xdr:spPr>
        <a:xfrm>
          <a:off x="4584700" y="1794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97172</xdr:rowOff>
    </xdr:from>
    <xdr:ext cx="405111" cy="259045"/>
    <xdr:sp macro="" textlink="">
      <xdr:nvSpPr>
        <xdr:cNvPr id="323" name="【市民会館】&#10;有形固定資産減価償却率該当値テキスト">
          <a:extLst>
            <a:ext uri="{FF2B5EF4-FFF2-40B4-BE49-F238E27FC236}">
              <a16:creationId xmlns:a16="http://schemas.microsoft.com/office/drawing/2014/main" id="{8443FAE2-2D78-4878-8163-142F3694C09E}"/>
            </a:ext>
          </a:extLst>
        </xdr:cNvPr>
        <xdr:cNvSpPr txBox="1"/>
      </xdr:nvSpPr>
      <xdr:spPr>
        <a:xfrm>
          <a:off x="4673600" y="1792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88264</xdr:rowOff>
    </xdr:from>
    <xdr:to>
      <xdr:col>20</xdr:col>
      <xdr:colOff>38100</xdr:colOff>
      <xdr:row>105</xdr:row>
      <xdr:rowOff>18414</xdr:rowOff>
    </xdr:to>
    <xdr:sp macro="" textlink="">
      <xdr:nvSpPr>
        <xdr:cNvPr id="324" name="楕円 323">
          <a:extLst>
            <a:ext uri="{FF2B5EF4-FFF2-40B4-BE49-F238E27FC236}">
              <a16:creationId xmlns:a16="http://schemas.microsoft.com/office/drawing/2014/main" id="{5098B7F3-9080-4F53-B00B-32E5BFCFE292}"/>
            </a:ext>
          </a:extLst>
        </xdr:cNvPr>
        <xdr:cNvSpPr/>
      </xdr:nvSpPr>
      <xdr:spPr>
        <a:xfrm>
          <a:off x="3746500" y="17919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139064</xdr:rowOff>
    </xdr:from>
    <xdr:to>
      <xdr:col>24</xdr:col>
      <xdr:colOff>63500</xdr:colOff>
      <xdr:row>104</xdr:row>
      <xdr:rowOff>169545</xdr:rowOff>
    </xdr:to>
    <xdr:cxnSp macro="">
      <xdr:nvCxnSpPr>
        <xdr:cNvPr id="325" name="直線コネクタ 324">
          <a:extLst>
            <a:ext uri="{FF2B5EF4-FFF2-40B4-BE49-F238E27FC236}">
              <a16:creationId xmlns:a16="http://schemas.microsoft.com/office/drawing/2014/main" id="{6A4F8FCC-A0DD-4940-A2F7-51D8F4798C96}"/>
            </a:ext>
          </a:extLst>
        </xdr:cNvPr>
        <xdr:cNvCxnSpPr/>
      </xdr:nvCxnSpPr>
      <xdr:spPr>
        <a:xfrm>
          <a:off x="3797300" y="17969864"/>
          <a:ext cx="8382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46355</xdr:rowOff>
    </xdr:from>
    <xdr:to>
      <xdr:col>15</xdr:col>
      <xdr:colOff>101600</xdr:colOff>
      <xdr:row>104</xdr:row>
      <xdr:rowOff>147955</xdr:rowOff>
    </xdr:to>
    <xdr:sp macro="" textlink="">
      <xdr:nvSpPr>
        <xdr:cNvPr id="326" name="楕円 325">
          <a:extLst>
            <a:ext uri="{FF2B5EF4-FFF2-40B4-BE49-F238E27FC236}">
              <a16:creationId xmlns:a16="http://schemas.microsoft.com/office/drawing/2014/main" id="{9E679932-BB18-4A9C-AE6B-D97A8EFAB0FF}"/>
            </a:ext>
          </a:extLst>
        </xdr:cNvPr>
        <xdr:cNvSpPr/>
      </xdr:nvSpPr>
      <xdr:spPr>
        <a:xfrm>
          <a:off x="2857500" y="1787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97155</xdr:rowOff>
    </xdr:from>
    <xdr:to>
      <xdr:col>19</xdr:col>
      <xdr:colOff>177800</xdr:colOff>
      <xdr:row>104</xdr:row>
      <xdr:rowOff>139064</xdr:rowOff>
    </xdr:to>
    <xdr:cxnSp macro="">
      <xdr:nvCxnSpPr>
        <xdr:cNvPr id="327" name="直線コネクタ 326">
          <a:extLst>
            <a:ext uri="{FF2B5EF4-FFF2-40B4-BE49-F238E27FC236}">
              <a16:creationId xmlns:a16="http://schemas.microsoft.com/office/drawing/2014/main" id="{32337CDC-B66A-4E81-87A4-7BBCFB9092B9}"/>
            </a:ext>
          </a:extLst>
        </xdr:cNvPr>
        <xdr:cNvCxnSpPr/>
      </xdr:nvCxnSpPr>
      <xdr:spPr>
        <a:xfrm>
          <a:off x="2908300" y="17927955"/>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4445</xdr:rowOff>
    </xdr:from>
    <xdr:to>
      <xdr:col>10</xdr:col>
      <xdr:colOff>165100</xdr:colOff>
      <xdr:row>104</xdr:row>
      <xdr:rowOff>106045</xdr:rowOff>
    </xdr:to>
    <xdr:sp macro="" textlink="">
      <xdr:nvSpPr>
        <xdr:cNvPr id="328" name="楕円 327">
          <a:extLst>
            <a:ext uri="{FF2B5EF4-FFF2-40B4-BE49-F238E27FC236}">
              <a16:creationId xmlns:a16="http://schemas.microsoft.com/office/drawing/2014/main" id="{14D17A8D-9CE3-4276-BE82-DBF3FEFD99DB}"/>
            </a:ext>
          </a:extLst>
        </xdr:cNvPr>
        <xdr:cNvSpPr/>
      </xdr:nvSpPr>
      <xdr:spPr>
        <a:xfrm>
          <a:off x="1968500" y="1783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55245</xdr:rowOff>
    </xdr:from>
    <xdr:to>
      <xdr:col>15</xdr:col>
      <xdr:colOff>50800</xdr:colOff>
      <xdr:row>104</xdr:row>
      <xdr:rowOff>97155</xdr:rowOff>
    </xdr:to>
    <xdr:cxnSp macro="">
      <xdr:nvCxnSpPr>
        <xdr:cNvPr id="329" name="直線コネクタ 328">
          <a:extLst>
            <a:ext uri="{FF2B5EF4-FFF2-40B4-BE49-F238E27FC236}">
              <a16:creationId xmlns:a16="http://schemas.microsoft.com/office/drawing/2014/main" id="{0A6EDD1F-F7DF-41D6-8A38-F131EF123929}"/>
            </a:ext>
          </a:extLst>
        </xdr:cNvPr>
        <xdr:cNvCxnSpPr/>
      </xdr:nvCxnSpPr>
      <xdr:spPr>
        <a:xfrm>
          <a:off x="2019300" y="1788604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132080</xdr:rowOff>
    </xdr:from>
    <xdr:to>
      <xdr:col>6</xdr:col>
      <xdr:colOff>38100</xdr:colOff>
      <xdr:row>104</xdr:row>
      <xdr:rowOff>62230</xdr:rowOff>
    </xdr:to>
    <xdr:sp macro="" textlink="">
      <xdr:nvSpPr>
        <xdr:cNvPr id="330" name="楕円 329">
          <a:extLst>
            <a:ext uri="{FF2B5EF4-FFF2-40B4-BE49-F238E27FC236}">
              <a16:creationId xmlns:a16="http://schemas.microsoft.com/office/drawing/2014/main" id="{EB965D15-4C79-4C58-849C-BC34B90FF44F}"/>
            </a:ext>
          </a:extLst>
        </xdr:cNvPr>
        <xdr:cNvSpPr/>
      </xdr:nvSpPr>
      <xdr:spPr>
        <a:xfrm>
          <a:off x="1079500" y="1779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11430</xdr:rowOff>
    </xdr:from>
    <xdr:to>
      <xdr:col>10</xdr:col>
      <xdr:colOff>114300</xdr:colOff>
      <xdr:row>104</xdr:row>
      <xdr:rowOff>55245</xdr:rowOff>
    </xdr:to>
    <xdr:cxnSp macro="">
      <xdr:nvCxnSpPr>
        <xdr:cNvPr id="331" name="直線コネクタ 330">
          <a:extLst>
            <a:ext uri="{FF2B5EF4-FFF2-40B4-BE49-F238E27FC236}">
              <a16:creationId xmlns:a16="http://schemas.microsoft.com/office/drawing/2014/main" id="{5175B7FE-D2BB-42B4-A8F4-2E2A79A07D93}"/>
            </a:ext>
          </a:extLst>
        </xdr:cNvPr>
        <xdr:cNvCxnSpPr/>
      </xdr:nvCxnSpPr>
      <xdr:spPr>
        <a:xfrm>
          <a:off x="1130300" y="1784223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10177</xdr:rowOff>
    </xdr:from>
    <xdr:ext cx="405111" cy="259045"/>
    <xdr:sp macro="" textlink="">
      <xdr:nvSpPr>
        <xdr:cNvPr id="332" name="n_1aveValue【市民会館】&#10;有形固定資産減価償却率">
          <a:extLst>
            <a:ext uri="{FF2B5EF4-FFF2-40B4-BE49-F238E27FC236}">
              <a16:creationId xmlns:a16="http://schemas.microsoft.com/office/drawing/2014/main" id="{14C98DDF-9923-4F79-81B1-5EE00C6B3001}"/>
            </a:ext>
          </a:extLst>
        </xdr:cNvPr>
        <xdr:cNvSpPr txBox="1"/>
      </xdr:nvSpPr>
      <xdr:spPr>
        <a:xfrm>
          <a:off x="3582044" y="1749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160672</xdr:rowOff>
    </xdr:from>
    <xdr:ext cx="405111" cy="259045"/>
    <xdr:sp macro="" textlink="">
      <xdr:nvSpPr>
        <xdr:cNvPr id="333" name="n_2aveValue【市民会館】&#10;有形固定資産減価償却率">
          <a:extLst>
            <a:ext uri="{FF2B5EF4-FFF2-40B4-BE49-F238E27FC236}">
              <a16:creationId xmlns:a16="http://schemas.microsoft.com/office/drawing/2014/main" id="{042EACD7-E8F7-479C-99D8-77669687D2C8}"/>
            </a:ext>
          </a:extLst>
        </xdr:cNvPr>
        <xdr:cNvSpPr txBox="1"/>
      </xdr:nvSpPr>
      <xdr:spPr>
        <a:xfrm>
          <a:off x="2705744" y="1747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158766</xdr:rowOff>
    </xdr:from>
    <xdr:ext cx="405111" cy="259045"/>
    <xdr:sp macro="" textlink="">
      <xdr:nvSpPr>
        <xdr:cNvPr id="334" name="n_3aveValue【市民会館】&#10;有形固定資産減価償却率">
          <a:extLst>
            <a:ext uri="{FF2B5EF4-FFF2-40B4-BE49-F238E27FC236}">
              <a16:creationId xmlns:a16="http://schemas.microsoft.com/office/drawing/2014/main" id="{32CE764C-6B16-4490-BE20-9BDAD8D692F4}"/>
            </a:ext>
          </a:extLst>
        </xdr:cNvPr>
        <xdr:cNvSpPr txBox="1"/>
      </xdr:nvSpPr>
      <xdr:spPr>
        <a:xfrm>
          <a:off x="1816744" y="17475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111141</xdr:rowOff>
    </xdr:from>
    <xdr:ext cx="405111" cy="259045"/>
    <xdr:sp macro="" textlink="">
      <xdr:nvSpPr>
        <xdr:cNvPr id="335" name="n_4aveValue【市民会館】&#10;有形固定資産減価償却率">
          <a:extLst>
            <a:ext uri="{FF2B5EF4-FFF2-40B4-BE49-F238E27FC236}">
              <a16:creationId xmlns:a16="http://schemas.microsoft.com/office/drawing/2014/main" id="{AC74A743-94C5-480D-A8C9-490A58139A6E}"/>
            </a:ext>
          </a:extLst>
        </xdr:cNvPr>
        <xdr:cNvSpPr txBox="1"/>
      </xdr:nvSpPr>
      <xdr:spPr>
        <a:xfrm>
          <a:off x="927744" y="17427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9541</xdr:rowOff>
    </xdr:from>
    <xdr:ext cx="405111" cy="259045"/>
    <xdr:sp macro="" textlink="">
      <xdr:nvSpPr>
        <xdr:cNvPr id="336" name="n_1mainValue【市民会館】&#10;有形固定資産減価償却率">
          <a:extLst>
            <a:ext uri="{FF2B5EF4-FFF2-40B4-BE49-F238E27FC236}">
              <a16:creationId xmlns:a16="http://schemas.microsoft.com/office/drawing/2014/main" id="{E7FB5EBC-D253-46ED-9F91-9FCF68EBE566}"/>
            </a:ext>
          </a:extLst>
        </xdr:cNvPr>
        <xdr:cNvSpPr txBox="1"/>
      </xdr:nvSpPr>
      <xdr:spPr>
        <a:xfrm>
          <a:off x="3582044" y="18011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139082</xdr:rowOff>
    </xdr:from>
    <xdr:ext cx="405111" cy="259045"/>
    <xdr:sp macro="" textlink="">
      <xdr:nvSpPr>
        <xdr:cNvPr id="337" name="n_2mainValue【市民会館】&#10;有形固定資産減価償却率">
          <a:extLst>
            <a:ext uri="{FF2B5EF4-FFF2-40B4-BE49-F238E27FC236}">
              <a16:creationId xmlns:a16="http://schemas.microsoft.com/office/drawing/2014/main" id="{C4E58682-328A-43CD-B76F-B44D37590944}"/>
            </a:ext>
          </a:extLst>
        </xdr:cNvPr>
        <xdr:cNvSpPr txBox="1"/>
      </xdr:nvSpPr>
      <xdr:spPr>
        <a:xfrm>
          <a:off x="2705744" y="1796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97172</xdr:rowOff>
    </xdr:from>
    <xdr:ext cx="405111" cy="259045"/>
    <xdr:sp macro="" textlink="">
      <xdr:nvSpPr>
        <xdr:cNvPr id="338" name="n_3mainValue【市民会館】&#10;有形固定資産減価償却率">
          <a:extLst>
            <a:ext uri="{FF2B5EF4-FFF2-40B4-BE49-F238E27FC236}">
              <a16:creationId xmlns:a16="http://schemas.microsoft.com/office/drawing/2014/main" id="{0A149890-157A-4E9A-858D-CE1E2487C72D}"/>
            </a:ext>
          </a:extLst>
        </xdr:cNvPr>
        <xdr:cNvSpPr txBox="1"/>
      </xdr:nvSpPr>
      <xdr:spPr>
        <a:xfrm>
          <a:off x="1816744" y="1792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53357</xdr:rowOff>
    </xdr:from>
    <xdr:ext cx="405111" cy="259045"/>
    <xdr:sp macro="" textlink="">
      <xdr:nvSpPr>
        <xdr:cNvPr id="339" name="n_4mainValue【市民会館】&#10;有形固定資産減価償却率">
          <a:extLst>
            <a:ext uri="{FF2B5EF4-FFF2-40B4-BE49-F238E27FC236}">
              <a16:creationId xmlns:a16="http://schemas.microsoft.com/office/drawing/2014/main" id="{92E1F4EF-5CF1-4DAE-BD01-70156ADA8D84}"/>
            </a:ext>
          </a:extLst>
        </xdr:cNvPr>
        <xdr:cNvSpPr txBox="1"/>
      </xdr:nvSpPr>
      <xdr:spPr>
        <a:xfrm>
          <a:off x="927744" y="17884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0" name="正方形/長方形 339">
          <a:extLst>
            <a:ext uri="{FF2B5EF4-FFF2-40B4-BE49-F238E27FC236}">
              <a16:creationId xmlns:a16="http://schemas.microsoft.com/office/drawing/2014/main" id="{F83CCC59-4167-4054-A56B-803D6477DD18}"/>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1" name="正方形/長方形 340">
          <a:extLst>
            <a:ext uri="{FF2B5EF4-FFF2-40B4-BE49-F238E27FC236}">
              <a16:creationId xmlns:a16="http://schemas.microsoft.com/office/drawing/2014/main" id="{9F815BCE-BF78-4845-844E-5581E8692428}"/>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2" name="正方形/長方形 341">
          <a:extLst>
            <a:ext uri="{FF2B5EF4-FFF2-40B4-BE49-F238E27FC236}">
              <a16:creationId xmlns:a16="http://schemas.microsoft.com/office/drawing/2014/main" id="{3EB41A11-43A5-43CE-8F62-48133379FA2C}"/>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3" name="正方形/長方形 342">
          <a:extLst>
            <a:ext uri="{FF2B5EF4-FFF2-40B4-BE49-F238E27FC236}">
              <a16:creationId xmlns:a16="http://schemas.microsoft.com/office/drawing/2014/main" id="{E2117E77-1708-4C82-A5A8-2B5143B36FD6}"/>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4" name="正方形/長方形 343">
          <a:extLst>
            <a:ext uri="{FF2B5EF4-FFF2-40B4-BE49-F238E27FC236}">
              <a16:creationId xmlns:a16="http://schemas.microsoft.com/office/drawing/2014/main" id="{8A766C87-6365-4474-8622-EF6D72045B2B}"/>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5" name="正方形/長方形 344">
          <a:extLst>
            <a:ext uri="{FF2B5EF4-FFF2-40B4-BE49-F238E27FC236}">
              <a16:creationId xmlns:a16="http://schemas.microsoft.com/office/drawing/2014/main" id="{FBA81BA6-3405-4762-BA84-572A79D97AD1}"/>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6" name="正方形/長方形 345">
          <a:extLst>
            <a:ext uri="{FF2B5EF4-FFF2-40B4-BE49-F238E27FC236}">
              <a16:creationId xmlns:a16="http://schemas.microsoft.com/office/drawing/2014/main" id="{9E8813E2-5260-4EC9-899F-E9A20F086D34}"/>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7" name="正方形/長方形 346">
          <a:extLst>
            <a:ext uri="{FF2B5EF4-FFF2-40B4-BE49-F238E27FC236}">
              <a16:creationId xmlns:a16="http://schemas.microsoft.com/office/drawing/2014/main" id="{8902130D-37FD-4E6C-B534-2635F93E9343}"/>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8" name="テキスト ボックス 347">
          <a:extLst>
            <a:ext uri="{FF2B5EF4-FFF2-40B4-BE49-F238E27FC236}">
              <a16:creationId xmlns:a16="http://schemas.microsoft.com/office/drawing/2014/main" id="{849B4E27-B610-4512-AA9B-02AC53BF491A}"/>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9" name="直線コネクタ 348">
          <a:extLst>
            <a:ext uri="{FF2B5EF4-FFF2-40B4-BE49-F238E27FC236}">
              <a16:creationId xmlns:a16="http://schemas.microsoft.com/office/drawing/2014/main" id="{A9396352-C5F8-4950-BB39-D26AC8F4B996}"/>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50" name="直線コネクタ 349">
          <a:extLst>
            <a:ext uri="{FF2B5EF4-FFF2-40B4-BE49-F238E27FC236}">
              <a16:creationId xmlns:a16="http://schemas.microsoft.com/office/drawing/2014/main" id="{0F36FA98-3B19-456B-B61E-CDBB8C5DA25F}"/>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351" name="テキスト ボックス 350">
          <a:extLst>
            <a:ext uri="{FF2B5EF4-FFF2-40B4-BE49-F238E27FC236}">
              <a16:creationId xmlns:a16="http://schemas.microsoft.com/office/drawing/2014/main" id="{8CDE4615-75BB-4E8F-913B-FE3623EEFB46}"/>
            </a:ext>
          </a:extLst>
        </xdr:cNvPr>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52" name="直線コネクタ 351">
          <a:extLst>
            <a:ext uri="{FF2B5EF4-FFF2-40B4-BE49-F238E27FC236}">
              <a16:creationId xmlns:a16="http://schemas.microsoft.com/office/drawing/2014/main" id="{EA9E33A4-A127-4843-8C66-6C4F129D9BE1}"/>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353" name="テキスト ボックス 352">
          <a:extLst>
            <a:ext uri="{FF2B5EF4-FFF2-40B4-BE49-F238E27FC236}">
              <a16:creationId xmlns:a16="http://schemas.microsoft.com/office/drawing/2014/main" id="{17DD6242-F675-4063-91A5-EEB0DAD0990E}"/>
            </a:ext>
          </a:extLst>
        </xdr:cNvPr>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54" name="直線コネクタ 353">
          <a:extLst>
            <a:ext uri="{FF2B5EF4-FFF2-40B4-BE49-F238E27FC236}">
              <a16:creationId xmlns:a16="http://schemas.microsoft.com/office/drawing/2014/main" id="{291CB52D-C43A-49D0-ABC1-C3D39FB91A37}"/>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355" name="テキスト ボックス 354">
          <a:extLst>
            <a:ext uri="{FF2B5EF4-FFF2-40B4-BE49-F238E27FC236}">
              <a16:creationId xmlns:a16="http://schemas.microsoft.com/office/drawing/2014/main" id="{7240AFA0-79E9-475C-BD76-F1D27198C956}"/>
            </a:ext>
          </a:extLst>
        </xdr:cNvPr>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56" name="直線コネクタ 355">
          <a:extLst>
            <a:ext uri="{FF2B5EF4-FFF2-40B4-BE49-F238E27FC236}">
              <a16:creationId xmlns:a16="http://schemas.microsoft.com/office/drawing/2014/main" id="{CF15F4E3-9471-49BB-A4E0-3AD1F0DFE243}"/>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357" name="テキスト ボックス 356">
          <a:extLst>
            <a:ext uri="{FF2B5EF4-FFF2-40B4-BE49-F238E27FC236}">
              <a16:creationId xmlns:a16="http://schemas.microsoft.com/office/drawing/2014/main" id="{D7A9E91C-82EB-4164-B21B-78A6F70AD0B0}"/>
            </a:ext>
          </a:extLst>
        </xdr:cNvPr>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8" name="直線コネクタ 357">
          <a:extLst>
            <a:ext uri="{FF2B5EF4-FFF2-40B4-BE49-F238E27FC236}">
              <a16:creationId xmlns:a16="http://schemas.microsoft.com/office/drawing/2014/main" id="{0517B6A6-2180-49DA-82E6-8F1C7C3362EE}"/>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59" name="テキスト ボックス 358">
          <a:extLst>
            <a:ext uri="{FF2B5EF4-FFF2-40B4-BE49-F238E27FC236}">
              <a16:creationId xmlns:a16="http://schemas.microsoft.com/office/drawing/2014/main" id="{31CE55EA-AA76-4C30-A568-BD3A312D3BED}"/>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0" name="【市民会館】&#10;一人当たり面積グラフ枠">
          <a:extLst>
            <a:ext uri="{FF2B5EF4-FFF2-40B4-BE49-F238E27FC236}">
              <a16:creationId xmlns:a16="http://schemas.microsoft.com/office/drawing/2014/main" id="{F0A21AC3-A59D-4B24-95D5-241927D40A34}"/>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96774</xdr:rowOff>
    </xdr:from>
    <xdr:to>
      <xdr:col>54</xdr:col>
      <xdr:colOff>189865</xdr:colOff>
      <xdr:row>108</xdr:row>
      <xdr:rowOff>3048</xdr:rowOff>
    </xdr:to>
    <xdr:cxnSp macro="">
      <xdr:nvCxnSpPr>
        <xdr:cNvPr id="361" name="直線コネクタ 360">
          <a:extLst>
            <a:ext uri="{FF2B5EF4-FFF2-40B4-BE49-F238E27FC236}">
              <a16:creationId xmlns:a16="http://schemas.microsoft.com/office/drawing/2014/main" id="{1F45E0A7-E3C6-4200-B8B8-2D920100F5A3}"/>
            </a:ext>
          </a:extLst>
        </xdr:cNvPr>
        <xdr:cNvCxnSpPr/>
      </xdr:nvCxnSpPr>
      <xdr:spPr>
        <a:xfrm flipV="1">
          <a:off x="10476865" y="17413224"/>
          <a:ext cx="0" cy="1106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6875</xdr:rowOff>
    </xdr:from>
    <xdr:ext cx="469744" cy="259045"/>
    <xdr:sp macro="" textlink="">
      <xdr:nvSpPr>
        <xdr:cNvPr id="362" name="【市民会館】&#10;一人当たり面積最小値テキスト">
          <a:extLst>
            <a:ext uri="{FF2B5EF4-FFF2-40B4-BE49-F238E27FC236}">
              <a16:creationId xmlns:a16="http://schemas.microsoft.com/office/drawing/2014/main" id="{F9811050-A206-45D3-A5F8-4DA0031A875B}"/>
            </a:ext>
          </a:extLst>
        </xdr:cNvPr>
        <xdr:cNvSpPr txBox="1"/>
      </xdr:nvSpPr>
      <xdr:spPr>
        <a:xfrm>
          <a:off x="10515600" y="18523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3048</xdr:rowOff>
    </xdr:from>
    <xdr:to>
      <xdr:col>55</xdr:col>
      <xdr:colOff>88900</xdr:colOff>
      <xdr:row>108</xdr:row>
      <xdr:rowOff>3048</xdr:rowOff>
    </xdr:to>
    <xdr:cxnSp macro="">
      <xdr:nvCxnSpPr>
        <xdr:cNvPr id="363" name="直線コネクタ 362">
          <a:extLst>
            <a:ext uri="{FF2B5EF4-FFF2-40B4-BE49-F238E27FC236}">
              <a16:creationId xmlns:a16="http://schemas.microsoft.com/office/drawing/2014/main" id="{CEFA4849-A921-4B0B-B7B9-334F3CD5006A}"/>
            </a:ext>
          </a:extLst>
        </xdr:cNvPr>
        <xdr:cNvCxnSpPr/>
      </xdr:nvCxnSpPr>
      <xdr:spPr>
        <a:xfrm>
          <a:off x="10388600" y="18519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43451</xdr:rowOff>
    </xdr:from>
    <xdr:ext cx="469744" cy="259045"/>
    <xdr:sp macro="" textlink="">
      <xdr:nvSpPr>
        <xdr:cNvPr id="364" name="【市民会館】&#10;一人当たり面積最大値テキスト">
          <a:extLst>
            <a:ext uri="{FF2B5EF4-FFF2-40B4-BE49-F238E27FC236}">
              <a16:creationId xmlns:a16="http://schemas.microsoft.com/office/drawing/2014/main" id="{A1EEDB23-A3A2-454E-9193-50CA7729F125}"/>
            </a:ext>
          </a:extLst>
        </xdr:cNvPr>
        <xdr:cNvSpPr txBox="1"/>
      </xdr:nvSpPr>
      <xdr:spPr>
        <a:xfrm>
          <a:off x="10515600" y="17188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96774</xdr:rowOff>
    </xdr:from>
    <xdr:to>
      <xdr:col>55</xdr:col>
      <xdr:colOff>88900</xdr:colOff>
      <xdr:row>101</xdr:row>
      <xdr:rowOff>96774</xdr:rowOff>
    </xdr:to>
    <xdr:cxnSp macro="">
      <xdr:nvCxnSpPr>
        <xdr:cNvPr id="365" name="直線コネクタ 364">
          <a:extLst>
            <a:ext uri="{FF2B5EF4-FFF2-40B4-BE49-F238E27FC236}">
              <a16:creationId xmlns:a16="http://schemas.microsoft.com/office/drawing/2014/main" id="{DC346251-4BD0-43D7-BE9B-8A1A799815B7}"/>
            </a:ext>
          </a:extLst>
        </xdr:cNvPr>
        <xdr:cNvCxnSpPr/>
      </xdr:nvCxnSpPr>
      <xdr:spPr>
        <a:xfrm>
          <a:off x="10388600" y="17413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51833</xdr:rowOff>
    </xdr:from>
    <xdr:ext cx="469744" cy="259045"/>
    <xdr:sp macro="" textlink="">
      <xdr:nvSpPr>
        <xdr:cNvPr id="366" name="【市民会館】&#10;一人当たり面積平均値テキスト">
          <a:extLst>
            <a:ext uri="{FF2B5EF4-FFF2-40B4-BE49-F238E27FC236}">
              <a16:creationId xmlns:a16="http://schemas.microsoft.com/office/drawing/2014/main" id="{F1E82B46-E29B-47B4-8677-021B58E9458F}"/>
            </a:ext>
          </a:extLst>
        </xdr:cNvPr>
        <xdr:cNvSpPr txBox="1"/>
      </xdr:nvSpPr>
      <xdr:spPr>
        <a:xfrm>
          <a:off x="10515600" y="180540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73406</xdr:rowOff>
    </xdr:from>
    <xdr:to>
      <xdr:col>55</xdr:col>
      <xdr:colOff>50800</xdr:colOff>
      <xdr:row>106</xdr:row>
      <xdr:rowOff>3556</xdr:rowOff>
    </xdr:to>
    <xdr:sp macro="" textlink="">
      <xdr:nvSpPr>
        <xdr:cNvPr id="367" name="フローチャート: 判断 366">
          <a:extLst>
            <a:ext uri="{FF2B5EF4-FFF2-40B4-BE49-F238E27FC236}">
              <a16:creationId xmlns:a16="http://schemas.microsoft.com/office/drawing/2014/main" id="{DEA71800-6F92-4094-8CD4-0719F4C525BF}"/>
            </a:ext>
          </a:extLst>
        </xdr:cNvPr>
        <xdr:cNvSpPr/>
      </xdr:nvSpPr>
      <xdr:spPr>
        <a:xfrm>
          <a:off x="10426700" y="1807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64263</xdr:rowOff>
    </xdr:from>
    <xdr:to>
      <xdr:col>50</xdr:col>
      <xdr:colOff>165100</xdr:colOff>
      <xdr:row>105</xdr:row>
      <xdr:rowOff>165863</xdr:rowOff>
    </xdr:to>
    <xdr:sp macro="" textlink="">
      <xdr:nvSpPr>
        <xdr:cNvPr id="368" name="フローチャート: 判断 367">
          <a:extLst>
            <a:ext uri="{FF2B5EF4-FFF2-40B4-BE49-F238E27FC236}">
              <a16:creationId xmlns:a16="http://schemas.microsoft.com/office/drawing/2014/main" id="{54ADC44A-2CA1-44AC-BD6D-9D7D95A2944F}"/>
            </a:ext>
          </a:extLst>
        </xdr:cNvPr>
        <xdr:cNvSpPr/>
      </xdr:nvSpPr>
      <xdr:spPr>
        <a:xfrm>
          <a:off x="9588500" y="1806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64263</xdr:rowOff>
    </xdr:from>
    <xdr:to>
      <xdr:col>46</xdr:col>
      <xdr:colOff>38100</xdr:colOff>
      <xdr:row>105</xdr:row>
      <xdr:rowOff>165863</xdr:rowOff>
    </xdr:to>
    <xdr:sp macro="" textlink="">
      <xdr:nvSpPr>
        <xdr:cNvPr id="369" name="フローチャート: 判断 368">
          <a:extLst>
            <a:ext uri="{FF2B5EF4-FFF2-40B4-BE49-F238E27FC236}">
              <a16:creationId xmlns:a16="http://schemas.microsoft.com/office/drawing/2014/main" id="{43C6AF0C-2E90-4D3E-B874-A3A3213FCFC3}"/>
            </a:ext>
          </a:extLst>
        </xdr:cNvPr>
        <xdr:cNvSpPr/>
      </xdr:nvSpPr>
      <xdr:spPr>
        <a:xfrm>
          <a:off x="8699500" y="1806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64263</xdr:rowOff>
    </xdr:from>
    <xdr:to>
      <xdr:col>41</xdr:col>
      <xdr:colOff>101600</xdr:colOff>
      <xdr:row>105</xdr:row>
      <xdr:rowOff>165863</xdr:rowOff>
    </xdr:to>
    <xdr:sp macro="" textlink="">
      <xdr:nvSpPr>
        <xdr:cNvPr id="370" name="フローチャート: 判断 369">
          <a:extLst>
            <a:ext uri="{FF2B5EF4-FFF2-40B4-BE49-F238E27FC236}">
              <a16:creationId xmlns:a16="http://schemas.microsoft.com/office/drawing/2014/main" id="{46638CAD-73D9-4EC3-A783-3C760383E6C6}"/>
            </a:ext>
          </a:extLst>
        </xdr:cNvPr>
        <xdr:cNvSpPr/>
      </xdr:nvSpPr>
      <xdr:spPr>
        <a:xfrm>
          <a:off x="7810500" y="1806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36830</xdr:rowOff>
    </xdr:from>
    <xdr:to>
      <xdr:col>36</xdr:col>
      <xdr:colOff>165100</xdr:colOff>
      <xdr:row>105</xdr:row>
      <xdr:rowOff>138430</xdr:rowOff>
    </xdr:to>
    <xdr:sp macro="" textlink="">
      <xdr:nvSpPr>
        <xdr:cNvPr id="371" name="フローチャート: 判断 370">
          <a:extLst>
            <a:ext uri="{FF2B5EF4-FFF2-40B4-BE49-F238E27FC236}">
              <a16:creationId xmlns:a16="http://schemas.microsoft.com/office/drawing/2014/main" id="{0C43410B-F366-4B91-922A-39C5FBEB2957}"/>
            </a:ext>
          </a:extLst>
        </xdr:cNvPr>
        <xdr:cNvSpPr/>
      </xdr:nvSpPr>
      <xdr:spPr>
        <a:xfrm>
          <a:off x="69215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2" name="テキスト ボックス 371">
          <a:extLst>
            <a:ext uri="{FF2B5EF4-FFF2-40B4-BE49-F238E27FC236}">
              <a16:creationId xmlns:a16="http://schemas.microsoft.com/office/drawing/2014/main" id="{0ECD180C-66B6-4DE4-A963-660BA6A2D015}"/>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3" name="テキスト ボックス 372">
          <a:extLst>
            <a:ext uri="{FF2B5EF4-FFF2-40B4-BE49-F238E27FC236}">
              <a16:creationId xmlns:a16="http://schemas.microsoft.com/office/drawing/2014/main" id="{2F52D4A4-9C33-464E-8365-4F98A522C3F1}"/>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4" name="テキスト ボックス 373">
          <a:extLst>
            <a:ext uri="{FF2B5EF4-FFF2-40B4-BE49-F238E27FC236}">
              <a16:creationId xmlns:a16="http://schemas.microsoft.com/office/drawing/2014/main" id="{C3233D21-89C8-4BA6-92B6-68BA7A124B8A}"/>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5" name="テキスト ボックス 374">
          <a:extLst>
            <a:ext uri="{FF2B5EF4-FFF2-40B4-BE49-F238E27FC236}">
              <a16:creationId xmlns:a16="http://schemas.microsoft.com/office/drawing/2014/main" id="{2AA109E0-D0D0-4464-AB31-42738EA79E9F}"/>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6" name="テキスト ボックス 375">
          <a:extLst>
            <a:ext uri="{FF2B5EF4-FFF2-40B4-BE49-F238E27FC236}">
              <a16:creationId xmlns:a16="http://schemas.microsoft.com/office/drawing/2014/main" id="{317EA272-21D4-4682-BB67-3742E41E8796}"/>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103124</xdr:rowOff>
    </xdr:from>
    <xdr:to>
      <xdr:col>55</xdr:col>
      <xdr:colOff>50800</xdr:colOff>
      <xdr:row>105</xdr:row>
      <xdr:rowOff>33274</xdr:rowOff>
    </xdr:to>
    <xdr:sp macro="" textlink="">
      <xdr:nvSpPr>
        <xdr:cNvPr id="377" name="楕円 376">
          <a:extLst>
            <a:ext uri="{FF2B5EF4-FFF2-40B4-BE49-F238E27FC236}">
              <a16:creationId xmlns:a16="http://schemas.microsoft.com/office/drawing/2014/main" id="{833CE569-DA6D-4FC5-BBE5-A7ABBFA2D8C4}"/>
            </a:ext>
          </a:extLst>
        </xdr:cNvPr>
        <xdr:cNvSpPr/>
      </xdr:nvSpPr>
      <xdr:spPr>
        <a:xfrm>
          <a:off x="10426700" y="17933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126001</xdr:rowOff>
    </xdr:from>
    <xdr:ext cx="469744" cy="259045"/>
    <xdr:sp macro="" textlink="">
      <xdr:nvSpPr>
        <xdr:cNvPr id="378" name="【市民会館】&#10;一人当たり面積該当値テキスト">
          <a:extLst>
            <a:ext uri="{FF2B5EF4-FFF2-40B4-BE49-F238E27FC236}">
              <a16:creationId xmlns:a16="http://schemas.microsoft.com/office/drawing/2014/main" id="{ED24AA5A-0ED1-46E3-8901-4D3318B285F7}"/>
            </a:ext>
          </a:extLst>
        </xdr:cNvPr>
        <xdr:cNvSpPr txBox="1"/>
      </xdr:nvSpPr>
      <xdr:spPr>
        <a:xfrm>
          <a:off x="10515600" y="17785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107696</xdr:rowOff>
    </xdr:from>
    <xdr:to>
      <xdr:col>50</xdr:col>
      <xdr:colOff>165100</xdr:colOff>
      <xdr:row>105</xdr:row>
      <xdr:rowOff>37846</xdr:rowOff>
    </xdr:to>
    <xdr:sp macro="" textlink="">
      <xdr:nvSpPr>
        <xdr:cNvPr id="379" name="楕円 378">
          <a:extLst>
            <a:ext uri="{FF2B5EF4-FFF2-40B4-BE49-F238E27FC236}">
              <a16:creationId xmlns:a16="http://schemas.microsoft.com/office/drawing/2014/main" id="{A4259B0C-E19B-403C-84F3-B7CFF3A6983B}"/>
            </a:ext>
          </a:extLst>
        </xdr:cNvPr>
        <xdr:cNvSpPr/>
      </xdr:nvSpPr>
      <xdr:spPr>
        <a:xfrm>
          <a:off x="9588500" y="17938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153924</xdr:rowOff>
    </xdr:from>
    <xdr:to>
      <xdr:col>55</xdr:col>
      <xdr:colOff>0</xdr:colOff>
      <xdr:row>104</xdr:row>
      <xdr:rowOff>158496</xdr:rowOff>
    </xdr:to>
    <xdr:cxnSp macro="">
      <xdr:nvCxnSpPr>
        <xdr:cNvPr id="380" name="直線コネクタ 379">
          <a:extLst>
            <a:ext uri="{FF2B5EF4-FFF2-40B4-BE49-F238E27FC236}">
              <a16:creationId xmlns:a16="http://schemas.microsoft.com/office/drawing/2014/main" id="{D64D7FC5-48B9-4C85-A15C-C3708E41C7AF}"/>
            </a:ext>
          </a:extLst>
        </xdr:cNvPr>
        <xdr:cNvCxnSpPr/>
      </xdr:nvCxnSpPr>
      <xdr:spPr>
        <a:xfrm flipV="1">
          <a:off x="9639300" y="1798472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107696</xdr:rowOff>
    </xdr:from>
    <xdr:to>
      <xdr:col>46</xdr:col>
      <xdr:colOff>38100</xdr:colOff>
      <xdr:row>105</xdr:row>
      <xdr:rowOff>37846</xdr:rowOff>
    </xdr:to>
    <xdr:sp macro="" textlink="">
      <xdr:nvSpPr>
        <xdr:cNvPr id="381" name="楕円 380">
          <a:extLst>
            <a:ext uri="{FF2B5EF4-FFF2-40B4-BE49-F238E27FC236}">
              <a16:creationId xmlns:a16="http://schemas.microsoft.com/office/drawing/2014/main" id="{75CD63F2-0DB4-4E4F-8584-B38757DA5077}"/>
            </a:ext>
          </a:extLst>
        </xdr:cNvPr>
        <xdr:cNvSpPr/>
      </xdr:nvSpPr>
      <xdr:spPr>
        <a:xfrm>
          <a:off x="8699500" y="17938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158496</xdr:rowOff>
    </xdr:from>
    <xdr:to>
      <xdr:col>50</xdr:col>
      <xdr:colOff>114300</xdr:colOff>
      <xdr:row>104</xdr:row>
      <xdr:rowOff>158496</xdr:rowOff>
    </xdr:to>
    <xdr:cxnSp macro="">
      <xdr:nvCxnSpPr>
        <xdr:cNvPr id="382" name="直線コネクタ 381">
          <a:extLst>
            <a:ext uri="{FF2B5EF4-FFF2-40B4-BE49-F238E27FC236}">
              <a16:creationId xmlns:a16="http://schemas.microsoft.com/office/drawing/2014/main" id="{BEA9294F-B29B-4BD6-B1B6-AC5A79326DAA}"/>
            </a:ext>
          </a:extLst>
        </xdr:cNvPr>
        <xdr:cNvCxnSpPr/>
      </xdr:nvCxnSpPr>
      <xdr:spPr>
        <a:xfrm>
          <a:off x="8750300" y="179892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104</xdr:row>
      <xdr:rowOff>116839</xdr:rowOff>
    </xdr:from>
    <xdr:to>
      <xdr:col>41</xdr:col>
      <xdr:colOff>101600</xdr:colOff>
      <xdr:row>105</xdr:row>
      <xdr:rowOff>46989</xdr:rowOff>
    </xdr:to>
    <xdr:sp macro="" textlink="">
      <xdr:nvSpPr>
        <xdr:cNvPr id="383" name="楕円 382">
          <a:extLst>
            <a:ext uri="{FF2B5EF4-FFF2-40B4-BE49-F238E27FC236}">
              <a16:creationId xmlns:a16="http://schemas.microsoft.com/office/drawing/2014/main" id="{2D83A49A-1F81-485D-B13B-7D7716EF42FD}"/>
            </a:ext>
          </a:extLst>
        </xdr:cNvPr>
        <xdr:cNvSpPr/>
      </xdr:nvSpPr>
      <xdr:spPr>
        <a:xfrm>
          <a:off x="7810500" y="1794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104</xdr:row>
      <xdr:rowOff>158496</xdr:rowOff>
    </xdr:from>
    <xdr:to>
      <xdr:col>45</xdr:col>
      <xdr:colOff>177800</xdr:colOff>
      <xdr:row>104</xdr:row>
      <xdr:rowOff>167639</xdr:rowOff>
    </xdr:to>
    <xdr:cxnSp macro="">
      <xdr:nvCxnSpPr>
        <xdr:cNvPr id="384" name="直線コネクタ 383">
          <a:extLst>
            <a:ext uri="{FF2B5EF4-FFF2-40B4-BE49-F238E27FC236}">
              <a16:creationId xmlns:a16="http://schemas.microsoft.com/office/drawing/2014/main" id="{FC9BC1D4-AAD6-4D50-8A29-0DE69C1540D8}"/>
            </a:ext>
          </a:extLst>
        </xdr:cNvPr>
        <xdr:cNvCxnSpPr/>
      </xdr:nvCxnSpPr>
      <xdr:spPr>
        <a:xfrm flipV="1">
          <a:off x="7861300" y="17989296"/>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104</xdr:row>
      <xdr:rowOff>116839</xdr:rowOff>
    </xdr:from>
    <xdr:to>
      <xdr:col>36</xdr:col>
      <xdr:colOff>165100</xdr:colOff>
      <xdr:row>105</xdr:row>
      <xdr:rowOff>46989</xdr:rowOff>
    </xdr:to>
    <xdr:sp macro="" textlink="">
      <xdr:nvSpPr>
        <xdr:cNvPr id="385" name="楕円 384">
          <a:extLst>
            <a:ext uri="{FF2B5EF4-FFF2-40B4-BE49-F238E27FC236}">
              <a16:creationId xmlns:a16="http://schemas.microsoft.com/office/drawing/2014/main" id="{67CE14F3-8F85-46B6-AC89-F89F89F0D164}"/>
            </a:ext>
          </a:extLst>
        </xdr:cNvPr>
        <xdr:cNvSpPr/>
      </xdr:nvSpPr>
      <xdr:spPr>
        <a:xfrm>
          <a:off x="6921500" y="1794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104</xdr:row>
      <xdr:rowOff>167639</xdr:rowOff>
    </xdr:from>
    <xdr:to>
      <xdr:col>41</xdr:col>
      <xdr:colOff>50800</xdr:colOff>
      <xdr:row>104</xdr:row>
      <xdr:rowOff>167639</xdr:rowOff>
    </xdr:to>
    <xdr:cxnSp macro="">
      <xdr:nvCxnSpPr>
        <xdr:cNvPr id="386" name="直線コネクタ 385">
          <a:extLst>
            <a:ext uri="{FF2B5EF4-FFF2-40B4-BE49-F238E27FC236}">
              <a16:creationId xmlns:a16="http://schemas.microsoft.com/office/drawing/2014/main" id="{1A987072-5231-4642-8558-2A6D6B16BFB9}"/>
            </a:ext>
          </a:extLst>
        </xdr:cNvPr>
        <xdr:cNvCxnSpPr/>
      </xdr:nvCxnSpPr>
      <xdr:spPr>
        <a:xfrm>
          <a:off x="6972300" y="179984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156990</xdr:rowOff>
    </xdr:from>
    <xdr:ext cx="469744" cy="259045"/>
    <xdr:sp macro="" textlink="">
      <xdr:nvSpPr>
        <xdr:cNvPr id="387" name="n_1aveValue【市民会館】&#10;一人当たり面積">
          <a:extLst>
            <a:ext uri="{FF2B5EF4-FFF2-40B4-BE49-F238E27FC236}">
              <a16:creationId xmlns:a16="http://schemas.microsoft.com/office/drawing/2014/main" id="{057CB4B4-D4E2-491A-9DD2-57717F8439DA}"/>
            </a:ext>
          </a:extLst>
        </xdr:cNvPr>
        <xdr:cNvSpPr txBox="1"/>
      </xdr:nvSpPr>
      <xdr:spPr>
        <a:xfrm>
          <a:off x="9391727" y="18159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156990</xdr:rowOff>
    </xdr:from>
    <xdr:ext cx="469744" cy="259045"/>
    <xdr:sp macro="" textlink="">
      <xdr:nvSpPr>
        <xdr:cNvPr id="388" name="n_2aveValue【市民会館】&#10;一人当たり面積">
          <a:extLst>
            <a:ext uri="{FF2B5EF4-FFF2-40B4-BE49-F238E27FC236}">
              <a16:creationId xmlns:a16="http://schemas.microsoft.com/office/drawing/2014/main" id="{2D34FA5A-C681-4277-99C5-877EF78D5404}"/>
            </a:ext>
          </a:extLst>
        </xdr:cNvPr>
        <xdr:cNvSpPr txBox="1"/>
      </xdr:nvSpPr>
      <xdr:spPr>
        <a:xfrm>
          <a:off x="8515427" y="18159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156990</xdr:rowOff>
    </xdr:from>
    <xdr:ext cx="469744" cy="259045"/>
    <xdr:sp macro="" textlink="">
      <xdr:nvSpPr>
        <xdr:cNvPr id="389" name="n_3aveValue【市民会館】&#10;一人当たり面積">
          <a:extLst>
            <a:ext uri="{FF2B5EF4-FFF2-40B4-BE49-F238E27FC236}">
              <a16:creationId xmlns:a16="http://schemas.microsoft.com/office/drawing/2014/main" id="{25ED4E3A-7821-4140-B53C-8EC1AE5021F2}"/>
            </a:ext>
          </a:extLst>
        </xdr:cNvPr>
        <xdr:cNvSpPr txBox="1"/>
      </xdr:nvSpPr>
      <xdr:spPr>
        <a:xfrm>
          <a:off x="7626427" y="18159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129557</xdr:rowOff>
    </xdr:from>
    <xdr:ext cx="469744" cy="259045"/>
    <xdr:sp macro="" textlink="">
      <xdr:nvSpPr>
        <xdr:cNvPr id="390" name="n_4aveValue【市民会館】&#10;一人当たり面積">
          <a:extLst>
            <a:ext uri="{FF2B5EF4-FFF2-40B4-BE49-F238E27FC236}">
              <a16:creationId xmlns:a16="http://schemas.microsoft.com/office/drawing/2014/main" id="{72C306DF-935B-436F-88A3-A418BCB8988E}"/>
            </a:ext>
          </a:extLst>
        </xdr:cNvPr>
        <xdr:cNvSpPr txBox="1"/>
      </xdr:nvSpPr>
      <xdr:spPr>
        <a:xfrm>
          <a:off x="6737427" y="1813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54373</xdr:rowOff>
    </xdr:from>
    <xdr:ext cx="469744" cy="259045"/>
    <xdr:sp macro="" textlink="">
      <xdr:nvSpPr>
        <xdr:cNvPr id="391" name="n_1mainValue【市民会館】&#10;一人当たり面積">
          <a:extLst>
            <a:ext uri="{FF2B5EF4-FFF2-40B4-BE49-F238E27FC236}">
              <a16:creationId xmlns:a16="http://schemas.microsoft.com/office/drawing/2014/main" id="{EA3FDB8B-04A4-450F-83B9-C75599D1618D}"/>
            </a:ext>
          </a:extLst>
        </xdr:cNvPr>
        <xdr:cNvSpPr txBox="1"/>
      </xdr:nvSpPr>
      <xdr:spPr>
        <a:xfrm>
          <a:off x="9391727" y="17713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54373</xdr:rowOff>
    </xdr:from>
    <xdr:ext cx="469744" cy="259045"/>
    <xdr:sp macro="" textlink="">
      <xdr:nvSpPr>
        <xdr:cNvPr id="392" name="n_2mainValue【市民会館】&#10;一人当たり面積">
          <a:extLst>
            <a:ext uri="{FF2B5EF4-FFF2-40B4-BE49-F238E27FC236}">
              <a16:creationId xmlns:a16="http://schemas.microsoft.com/office/drawing/2014/main" id="{941BDE88-196F-4028-81FE-02BAFF222E74}"/>
            </a:ext>
          </a:extLst>
        </xdr:cNvPr>
        <xdr:cNvSpPr txBox="1"/>
      </xdr:nvSpPr>
      <xdr:spPr>
        <a:xfrm>
          <a:off x="8515427" y="17713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63516</xdr:rowOff>
    </xdr:from>
    <xdr:ext cx="469744" cy="259045"/>
    <xdr:sp macro="" textlink="">
      <xdr:nvSpPr>
        <xdr:cNvPr id="393" name="n_3mainValue【市民会館】&#10;一人当たり面積">
          <a:extLst>
            <a:ext uri="{FF2B5EF4-FFF2-40B4-BE49-F238E27FC236}">
              <a16:creationId xmlns:a16="http://schemas.microsoft.com/office/drawing/2014/main" id="{87644E1C-1E20-47DA-8985-BD7A63B7EE0B}"/>
            </a:ext>
          </a:extLst>
        </xdr:cNvPr>
        <xdr:cNvSpPr txBox="1"/>
      </xdr:nvSpPr>
      <xdr:spPr>
        <a:xfrm>
          <a:off x="7626427" y="1772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63516</xdr:rowOff>
    </xdr:from>
    <xdr:ext cx="469744" cy="259045"/>
    <xdr:sp macro="" textlink="">
      <xdr:nvSpPr>
        <xdr:cNvPr id="394" name="n_4mainValue【市民会館】&#10;一人当たり面積">
          <a:extLst>
            <a:ext uri="{FF2B5EF4-FFF2-40B4-BE49-F238E27FC236}">
              <a16:creationId xmlns:a16="http://schemas.microsoft.com/office/drawing/2014/main" id="{06FE2084-62BD-4952-A2D7-7C9B40EAA153}"/>
            </a:ext>
          </a:extLst>
        </xdr:cNvPr>
        <xdr:cNvSpPr txBox="1"/>
      </xdr:nvSpPr>
      <xdr:spPr>
        <a:xfrm>
          <a:off x="6737427" y="1772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5" name="正方形/長方形 394">
          <a:extLst>
            <a:ext uri="{FF2B5EF4-FFF2-40B4-BE49-F238E27FC236}">
              <a16:creationId xmlns:a16="http://schemas.microsoft.com/office/drawing/2014/main" id="{AD052533-7CCA-4E8D-8A7D-D06B7C904D28}"/>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6" name="正方形/長方形 395">
          <a:extLst>
            <a:ext uri="{FF2B5EF4-FFF2-40B4-BE49-F238E27FC236}">
              <a16:creationId xmlns:a16="http://schemas.microsoft.com/office/drawing/2014/main" id="{96062B5E-D8C4-47DD-8688-CD29A3032229}"/>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7" name="正方形/長方形 396">
          <a:extLst>
            <a:ext uri="{FF2B5EF4-FFF2-40B4-BE49-F238E27FC236}">
              <a16:creationId xmlns:a16="http://schemas.microsoft.com/office/drawing/2014/main" id="{5E8111C8-B2D8-4B7B-9BDD-0CB0A4924AD2}"/>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8" name="正方形/長方形 397">
          <a:extLst>
            <a:ext uri="{FF2B5EF4-FFF2-40B4-BE49-F238E27FC236}">
              <a16:creationId xmlns:a16="http://schemas.microsoft.com/office/drawing/2014/main" id="{D357E57B-8487-48CB-B93F-0BCAE45DC8DB}"/>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9" name="正方形/長方形 398">
          <a:extLst>
            <a:ext uri="{FF2B5EF4-FFF2-40B4-BE49-F238E27FC236}">
              <a16:creationId xmlns:a16="http://schemas.microsoft.com/office/drawing/2014/main" id="{331247CC-2F2C-43F7-9982-4DEE86FEE61D}"/>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0" name="正方形/長方形 399">
          <a:extLst>
            <a:ext uri="{FF2B5EF4-FFF2-40B4-BE49-F238E27FC236}">
              <a16:creationId xmlns:a16="http://schemas.microsoft.com/office/drawing/2014/main" id="{CAD33FB4-53AA-4899-AF72-045E316F3C88}"/>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1" name="正方形/長方形 400">
          <a:extLst>
            <a:ext uri="{FF2B5EF4-FFF2-40B4-BE49-F238E27FC236}">
              <a16:creationId xmlns:a16="http://schemas.microsoft.com/office/drawing/2014/main" id="{05C28820-F90F-4CE8-B1CA-094A85F1F9A8}"/>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正方形/長方形 401">
          <a:extLst>
            <a:ext uri="{FF2B5EF4-FFF2-40B4-BE49-F238E27FC236}">
              <a16:creationId xmlns:a16="http://schemas.microsoft.com/office/drawing/2014/main" id="{34B39567-2B2F-4975-8E12-534E1EC081E4}"/>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3" name="テキスト ボックス 402">
          <a:extLst>
            <a:ext uri="{FF2B5EF4-FFF2-40B4-BE49-F238E27FC236}">
              <a16:creationId xmlns:a16="http://schemas.microsoft.com/office/drawing/2014/main" id="{2FFCB785-B524-455C-8C0D-B31150B8A653}"/>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4" name="直線コネクタ 403">
          <a:extLst>
            <a:ext uri="{FF2B5EF4-FFF2-40B4-BE49-F238E27FC236}">
              <a16:creationId xmlns:a16="http://schemas.microsoft.com/office/drawing/2014/main" id="{763423F6-2EB9-4468-BC72-2E64F619E13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5" name="テキスト ボックス 404">
          <a:extLst>
            <a:ext uri="{FF2B5EF4-FFF2-40B4-BE49-F238E27FC236}">
              <a16:creationId xmlns:a16="http://schemas.microsoft.com/office/drawing/2014/main" id="{1678BCD8-7660-4006-A68E-14C3066B2AC4}"/>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6" name="直線コネクタ 405">
          <a:extLst>
            <a:ext uri="{FF2B5EF4-FFF2-40B4-BE49-F238E27FC236}">
              <a16:creationId xmlns:a16="http://schemas.microsoft.com/office/drawing/2014/main" id="{FE72DA7C-73AA-4498-A006-346492F1685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7" name="テキスト ボックス 406">
          <a:extLst>
            <a:ext uri="{FF2B5EF4-FFF2-40B4-BE49-F238E27FC236}">
              <a16:creationId xmlns:a16="http://schemas.microsoft.com/office/drawing/2014/main" id="{8881D143-F89C-414C-B98D-690B00644F3E}"/>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8" name="直線コネクタ 407">
          <a:extLst>
            <a:ext uri="{FF2B5EF4-FFF2-40B4-BE49-F238E27FC236}">
              <a16:creationId xmlns:a16="http://schemas.microsoft.com/office/drawing/2014/main" id="{3B82CEE6-223E-4004-8F80-E8A82778CD92}"/>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9" name="テキスト ボックス 408">
          <a:extLst>
            <a:ext uri="{FF2B5EF4-FFF2-40B4-BE49-F238E27FC236}">
              <a16:creationId xmlns:a16="http://schemas.microsoft.com/office/drawing/2014/main" id="{D57853F1-6866-472D-B619-701AB9816C5B}"/>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0" name="直線コネクタ 409">
          <a:extLst>
            <a:ext uri="{FF2B5EF4-FFF2-40B4-BE49-F238E27FC236}">
              <a16:creationId xmlns:a16="http://schemas.microsoft.com/office/drawing/2014/main" id="{1F86732B-1731-4337-A708-21223C8D0D44}"/>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1" name="テキスト ボックス 410">
          <a:extLst>
            <a:ext uri="{FF2B5EF4-FFF2-40B4-BE49-F238E27FC236}">
              <a16:creationId xmlns:a16="http://schemas.microsoft.com/office/drawing/2014/main" id="{E2E22FCC-2CCB-49C1-9936-AF77E00829A9}"/>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2" name="直線コネクタ 411">
          <a:extLst>
            <a:ext uri="{FF2B5EF4-FFF2-40B4-BE49-F238E27FC236}">
              <a16:creationId xmlns:a16="http://schemas.microsoft.com/office/drawing/2014/main" id="{075C39A8-E5BF-437E-9FD1-F355B8A6174B}"/>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3" name="テキスト ボックス 412">
          <a:extLst>
            <a:ext uri="{FF2B5EF4-FFF2-40B4-BE49-F238E27FC236}">
              <a16:creationId xmlns:a16="http://schemas.microsoft.com/office/drawing/2014/main" id="{08D8071E-A534-4A6A-848B-7C02A81BE5FA}"/>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4" name="直線コネクタ 413">
          <a:extLst>
            <a:ext uri="{FF2B5EF4-FFF2-40B4-BE49-F238E27FC236}">
              <a16:creationId xmlns:a16="http://schemas.microsoft.com/office/drawing/2014/main" id="{5BA06F65-405A-4FF7-877C-B88B614323BB}"/>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5" name="テキスト ボックス 414">
          <a:extLst>
            <a:ext uri="{FF2B5EF4-FFF2-40B4-BE49-F238E27FC236}">
              <a16:creationId xmlns:a16="http://schemas.microsoft.com/office/drawing/2014/main" id="{02BE1AE6-262D-4B55-9457-60CB1573804C}"/>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6" name="直線コネクタ 415">
          <a:extLst>
            <a:ext uri="{FF2B5EF4-FFF2-40B4-BE49-F238E27FC236}">
              <a16:creationId xmlns:a16="http://schemas.microsoft.com/office/drawing/2014/main" id="{9C1423E1-A993-4950-908E-5805A7D632D8}"/>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7" name="テキスト ボックス 416">
          <a:extLst>
            <a:ext uri="{FF2B5EF4-FFF2-40B4-BE49-F238E27FC236}">
              <a16:creationId xmlns:a16="http://schemas.microsoft.com/office/drawing/2014/main" id="{A4611A68-F65C-44A2-86F9-3F8839A99EF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8" name="直線コネクタ 417">
          <a:extLst>
            <a:ext uri="{FF2B5EF4-FFF2-40B4-BE49-F238E27FC236}">
              <a16:creationId xmlns:a16="http://schemas.microsoft.com/office/drawing/2014/main" id="{272B0D8B-38FC-442F-BEF1-3EFA55F24278}"/>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9" name="【一般廃棄物処理施設】&#10;有形固定資産減価償却率グラフ枠">
          <a:extLst>
            <a:ext uri="{FF2B5EF4-FFF2-40B4-BE49-F238E27FC236}">
              <a16:creationId xmlns:a16="http://schemas.microsoft.com/office/drawing/2014/main" id="{59303385-F654-46CC-B9DF-4CC3067CE2B9}"/>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100693</xdr:rowOff>
    </xdr:from>
    <xdr:to>
      <xdr:col>85</xdr:col>
      <xdr:colOff>126364</xdr:colOff>
      <xdr:row>42</xdr:row>
      <xdr:rowOff>59872</xdr:rowOff>
    </xdr:to>
    <xdr:cxnSp macro="">
      <xdr:nvCxnSpPr>
        <xdr:cNvPr id="420" name="直線コネクタ 419">
          <a:extLst>
            <a:ext uri="{FF2B5EF4-FFF2-40B4-BE49-F238E27FC236}">
              <a16:creationId xmlns:a16="http://schemas.microsoft.com/office/drawing/2014/main" id="{28CC4928-448F-4FBB-B7EC-DB5559E026CD}"/>
            </a:ext>
          </a:extLst>
        </xdr:cNvPr>
        <xdr:cNvCxnSpPr/>
      </xdr:nvCxnSpPr>
      <xdr:spPr>
        <a:xfrm flipV="1">
          <a:off x="16318864" y="5758543"/>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63699</xdr:rowOff>
    </xdr:from>
    <xdr:ext cx="405111" cy="259045"/>
    <xdr:sp macro="" textlink="">
      <xdr:nvSpPr>
        <xdr:cNvPr id="421" name="【一般廃棄物処理施設】&#10;有形固定資産減価償却率最小値テキスト">
          <a:extLst>
            <a:ext uri="{FF2B5EF4-FFF2-40B4-BE49-F238E27FC236}">
              <a16:creationId xmlns:a16="http://schemas.microsoft.com/office/drawing/2014/main" id="{2DFD4B7B-F43B-4C55-9C49-F0D161D05EE0}"/>
            </a:ext>
          </a:extLst>
        </xdr:cNvPr>
        <xdr:cNvSpPr txBox="1"/>
      </xdr:nvSpPr>
      <xdr:spPr>
        <a:xfrm>
          <a:off x="16357600" y="7264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59872</xdr:rowOff>
    </xdr:from>
    <xdr:to>
      <xdr:col>86</xdr:col>
      <xdr:colOff>25400</xdr:colOff>
      <xdr:row>42</xdr:row>
      <xdr:rowOff>59872</xdr:rowOff>
    </xdr:to>
    <xdr:cxnSp macro="">
      <xdr:nvCxnSpPr>
        <xdr:cNvPr id="422" name="直線コネクタ 421">
          <a:extLst>
            <a:ext uri="{FF2B5EF4-FFF2-40B4-BE49-F238E27FC236}">
              <a16:creationId xmlns:a16="http://schemas.microsoft.com/office/drawing/2014/main" id="{5A7F7430-5725-4F1C-80E1-1F67E36D7E9C}"/>
            </a:ext>
          </a:extLst>
        </xdr:cNvPr>
        <xdr:cNvCxnSpPr/>
      </xdr:nvCxnSpPr>
      <xdr:spPr>
        <a:xfrm>
          <a:off x="16230600" y="7260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47370</xdr:rowOff>
    </xdr:from>
    <xdr:ext cx="340478" cy="259045"/>
    <xdr:sp macro="" textlink="">
      <xdr:nvSpPr>
        <xdr:cNvPr id="423" name="【一般廃棄物処理施設】&#10;有形固定資産減価償却率最大値テキスト">
          <a:extLst>
            <a:ext uri="{FF2B5EF4-FFF2-40B4-BE49-F238E27FC236}">
              <a16:creationId xmlns:a16="http://schemas.microsoft.com/office/drawing/2014/main" id="{7510985E-324B-4555-9989-D4E6DA856278}"/>
            </a:ext>
          </a:extLst>
        </xdr:cNvPr>
        <xdr:cNvSpPr txBox="1"/>
      </xdr:nvSpPr>
      <xdr:spPr>
        <a:xfrm>
          <a:off x="16357600" y="55337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100693</xdr:rowOff>
    </xdr:from>
    <xdr:to>
      <xdr:col>86</xdr:col>
      <xdr:colOff>25400</xdr:colOff>
      <xdr:row>33</xdr:row>
      <xdr:rowOff>100693</xdr:rowOff>
    </xdr:to>
    <xdr:cxnSp macro="">
      <xdr:nvCxnSpPr>
        <xdr:cNvPr id="424" name="直線コネクタ 423">
          <a:extLst>
            <a:ext uri="{FF2B5EF4-FFF2-40B4-BE49-F238E27FC236}">
              <a16:creationId xmlns:a16="http://schemas.microsoft.com/office/drawing/2014/main" id="{79D46F58-C7DD-4F12-B6C9-0FDF6B8EE0D3}"/>
            </a:ext>
          </a:extLst>
        </xdr:cNvPr>
        <xdr:cNvCxnSpPr/>
      </xdr:nvCxnSpPr>
      <xdr:spPr>
        <a:xfrm>
          <a:off x="16230600" y="575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106697</xdr:rowOff>
    </xdr:from>
    <xdr:ext cx="405111" cy="259045"/>
    <xdr:sp macro="" textlink="">
      <xdr:nvSpPr>
        <xdr:cNvPr id="425" name="【一般廃棄物処理施設】&#10;有形固定資産減価償却率平均値テキスト">
          <a:extLst>
            <a:ext uri="{FF2B5EF4-FFF2-40B4-BE49-F238E27FC236}">
              <a16:creationId xmlns:a16="http://schemas.microsoft.com/office/drawing/2014/main" id="{6C3260F4-C2C2-41CC-BA6F-D06BEDFF31A4}"/>
            </a:ext>
          </a:extLst>
        </xdr:cNvPr>
        <xdr:cNvSpPr txBox="1"/>
      </xdr:nvSpPr>
      <xdr:spPr>
        <a:xfrm>
          <a:off x="16357600" y="6621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128270</xdr:rowOff>
    </xdr:from>
    <xdr:to>
      <xdr:col>85</xdr:col>
      <xdr:colOff>177800</xdr:colOff>
      <xdr:row>39</xdr:row>
      <xdr:rowOff>58420</xdr:rowOff>
    </xdr:to>
    <xdr:sp macro="" textlink="">
      <xdr:nvSpPr>
        <xdr:cNvPr id="426" name="フローチャート: 判断 425">
          <a:extLst>
            <a:ext uri="{FF2B5EF4-FFF2-40B4-BE49-F238E27FC236}">
              <a16:creationId xmlns:a16="http://schemas.microsoft.com/office/drawing/2014/main" id="{E494E7FC-54D8-4F1B-8EA6-0114874FD296}"/>
            </a:ext>
          </a:extLst>
        </xdr:cNvPr>
        <xdr:cNvSpPr/>
      </xdr:nvSpPr>
      <xdr:spPr>
        <a:xfrm>
          <a:off x="16268700" y="664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146231</xdr:rowOff>
    </xdr:from>
    <xdr:to>
      <xdr:col>81</xdr:col>
      <xdr:colOff>101600</xdr:colOff>
      <xdr:row>39</xdr:row>
      <xdr:rowOff>76381</xdr:rowOff>
    </xdr:to>
    <xdr:sp macro="" textlink="">
      <xdr:nvSpPr>
        <xdr:cNvPr id="427" name="フローチャート: 判断 426">
          <a:extLst>
            <a:ext uri="{FF2B5EF4-FFF2-40B4-BE49-F238E27FC236}">
              <a16:creationId xmlns:a16="http://schemas.microsoft.com/office/drawing/2014/main" id="{92DAB498-E158-4789-B539-8F04AD1D3470}"/>
            </a:ext>
          </a:extLst>
        </xdr:cNvPr>
        <xdr:cNvSpPr/>
      </xdr:nvSpPr>
      <xdr:spPr>
        <a:xfrm>
          <a:off x="15430500" y="6661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160927</xdr:rowOff>
    </xdr:from>
    <xdr:to>
      <xdr:col>76</xdr:col>
      <xdr:colOff>165100</xdr:colOff>
      <xdr:row>39</xdr:row>
      <xdr:rowOff>91077</xdr:rowOff>
    </xdr:to>
    <xdr:sp macro="" textlink="">
      <xdr:nvSpPr>
        <xdr:cNvPr id="428" name="フローチャート: 判断 427">
          <a:extLst>
            <a:ext uri="{FF2B5EF4-FFF2-40B4-BE49-F238E27FC236}">
              <a16:creationId xmlns:a16="http://schemas.microsoft.com/office/drawing/2014/main" id="{6CCC9489-A454-429F-AC93-45E59044EE3F}"/>
            </a:ext>
          </a:extLst>
        </xdr:cNvPr>
        <xdr:cNvSpPr/>
      </xdr:nvSpPr>
      <xdr:spPr>
        <a:xfrm>
          <a:off x="14541500" y="6676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39</xdr:row>
      <xdr:rowOff>76019</xdr:rowOff>
    </xdr:from>
    <xdr:to>
      <xdr:col>72</xdr:col>
      <xdr:colOff>38100</xdr:colOff>
      <xdr:row>40</xdr:row>
      <xdr:rowOff>6169</xdr:rowOff>
    </xdr:to>
    <xdr:sp macro="" textlink="">
      <xdr:nvSpPr>
        <xdr:cNvPr id="429" name="フローチャート: 判断 428">
          <a:extLst>
            <a:ext uri="{FF2B5EF4-FFF2-40B4-BE49-F238E27FC236}">
              <a16:creationId xmlns:a16="http://schemas.microsoft.com/office/drawing/2014/main" id="{3475B47D-D1AA-4EF5-B458-A68A19D3F6AA}"/>
            </a:ext>
          </a:extLst>
        </xdr:cNvPr>
        <xdr:cNvSpPr/>
      </xdr:nvSpPr>
      <xdr:spPr>
        <a:xfrm>
          <a:off x="13652500" y="676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39</xdr:row>
      <xdr:rowOff>28666</xdr:rowOff>
    </xdr:from>
    <xdr:to>
      <xdr:col>67</xdr:col>
      <xdr:colOff>101600</xdr:colOff>
      <xdr:row>39</xdr:row>
      <xdr:rowOff>130266</xdr:rowOff>
    </xdr:to>
    <xdr:sp macro="" textlink="">
      <xdr:nvSpPr>
        <xdr:cNvPr id="430" name="フローチャート: 判断 429">
          <a:extLst>
            <a:ext uri="{FF2B5EF4-FFF2-40B4-BE49-F238E27FC236}">
              <a16:creationId xmlns:a16="http://schemas.microsoft.com/office/drawing/2014/main" id="{9D8D3769-D2F8-485F-8DCA-63B1D5F2F441}"/>
            </a:ext>
          </a:extLst>
        </xdr:cNvPr>
        <xdr:cNvSpPr/>
      </xdr:nvSpPr>
      <xdr:spPr>
        <a:xfrm>
          <a:off x="12763500" y="6715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F4588BB8-08ED-4270-B5A7-915165079E79}"/>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ED28873B-4255-41F2-90E4-88E63E97AF0F}"/>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084204AD-AF78-4AF4-A135-8D3B9CB4282A}"/>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26399C28-EF39-4E29-8C82-58D95A1772D4}"/>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58297DE4-8520-4DDD-9A60-8ADBFBA42C7A}"/>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167459</xdr:rowOff>
    </xdr:from>
    <xdr:to>
      <xdr:col>85</xdr:col>
      <xdr:colOff>177800</xdr:colOff>
      <xdr:row>38</xdr:row>
      <xdr:rowOff>97609</xdr:rowOff>
    </xdr:to>
    <xdr:sp macro="" textlink="">
      <xdr:nvSpPr>
        <xdr:cNvPr id="436" name="楕円 435">
          <a:extLst>
            <a:ext uri="{FF2B5EF4-FFF2-40B4-BE49-F238E27FC236}">
              <a16:creationId xmlns:a16="http://schemas.microsoft.com/office/drawing/2014/main" id="{B0B02FCA-950A-4DF6-AD53-92DEE7C4998B}"/>
            </a:ext>
          </a:extLst>
        </xdr:cNvPr>
        <xdr:cNvSpPr/>
      </xdr:nvSpPr>
      <xdr:spPr>
        <a:xfrm>
          <a:off x="16268700" y="6511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18885</xdr:rowOff>
    </xdr:from>
    <xdr:ext cx="405111" cy="259045"/>
    <xdr:sp macro="" textlink="">
      <xdr:nvSpPr>
        <xdr:cNvPr id="437" name="【一般廃棄物処理施設】&#10;有形固定資産減価償却率該当値テキスト">
          <a:extLst>
            <a:ext uri="{FF2B5EF4-FFF2-40B4-BE49-F238E27FC236}">
              <a16:creationId xmlns:a16="http://schemas.microsoft.com/office/drawing/2014/main" id="{96839901-0E71-487A-953C-AE1FA529D47D}"/>
            </a:ext>
          </a:extLst>
        </xdr:cNvPr>
        <xdr:cNvSpPr txBox="1"/>
      </xdr:nvSpPr>
      <xdr:spPr>
        <a:xfrm>
          <a:off x="16357600" y="6362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131536</xdr:rowOff>
    </xdr:from>
    <xdr:to>
      <xdr:col>81</xdr:col>
      <xdr:colOff>101600</xdr:colOff>
      <xdr:row>38</xdr:row>
      <xdr:rowOff>61686</xdr:rowOff>
    </xdr:to>
    <xdr:sp macro="" textlink="">
      <xdr:nvSpPr>
        <xdr:cNvPr id="438" name="楕円 437">
          <a:extLst>
            <a:ext uri="{FF2B5EF4-FFF2-40B4-BE49-F238E27FC236}">
              <a16:creationId xmlns:a16="http://schemas.microsoft.com/office/drawing/2014/main" id="{905CDE5F-7602-494E-97E7-ADDE48911651}"/>
            </a:ext>
          </a:extLst>
        </xdr:cNvPr>
        <xdr:cNvSpPr/>
      </xdr:nvSpPr>
      <xdr:spPr>
        <a:xfrm>
          <a:off x="15430500" y="647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10885</xdr:rowOff>
    </xdr:from>
    <xdr:to>
      <xdr:col>85</xdr:col>
      <xdr:colOff>127000</xdr:colOff>
      <xdr:row>38</xdr:row>
      <xdr:rowOff>46809</xdr:rowOff>
    </xdr:to>
    <xdr:cxnSp macro="">
      <xdr:nvCxnSpPr>
        <xdr:cNvPr id="439" name="直線コネクタ 438">
          <a:extLst>
            <a:ext uri="{FF2B5EF4-FFF2-40B4-BE49-F238E27FC236}">
              <a16:creationId xmlns:a16="http://schemas.microsoft.com/office/drawing/2014/main" id="{53EFD382-FE3B-4F3B-91A9-8B14FC086D65}"/>
            </a:ext>
          </a:extLst>
        </xdr:cNvPr>
        <xdr:cNvCxnSpPr/>
      </xdr:nvCxnSpPr>
      <xdr:spPr>
        <a:xfrm>
          <a:off x="15481300" y="6525985"/>
          <a:ext cx="8382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82550</xdr:rowOff>
    </xdr:from>
    <xdr:to>
      <xdr:col>76</xdr:col>
      <xdr:colOff>165100</xdr:colOff>
      <xdr:row>38</xdr:row>
      <xdr:rowOff>12700</xdr:rowOff>
    </xdr:to>
    <xdr:sp macro="" textlink="">
      <xdr:nvSpPr>
        <xdr:cNvPr id="440" name="楕円 439">
          <a:extLst>
            <a:ext uri="{FF2B5EF4-FFF2-40B4-BE49-F238E27FC236}">
              <a16:creationId xmlns:a16="http://schemas.microsoft.com/office/drawing/2014/main" id="{C8A49B4E-8BFF-48B4-AD8A-A24444982A20}"/>
            </a:ext>
          </a:extLst>
        </xdr:cNvPr>
        <xdr:cNvSpPr/>
      </xdr:nvSpPr>
      <xdr:spPr>
        <a:xfrm>
          <a:off x="14541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133350</xdr:rowOff>
    </xdr:from>
    <xdr:to>
      <xdr:col>81</xdr:col>
      <xdr:colOff>50800</xdr:colOff>
      <xdr:row>38</xdr:row>
      <xdr:rowOff>10885</xdr:rowOff>
    </xdr:to>
    <xdr:cxnSp macro="">
      <xdr:nvCxnSpPr>
        <xdr:cNvPr id="441" name="直線コネクタ 440">
          <a:extLst>
            <a:ext uri="{FF2B5EF4-FFF2-40B4-BE49-F238E27FC236}">
              <a16:creationId xmlns:a16="http://schemas.microsoft.com/office/drawing/2014/main" id="{67FDB8A4-D670-4803-932F-30A0DD24E2C6}"/>
            </a:ext>
          </a:extLst>
        </xdr:cNvPr>
        <xdr:cNvCxnSpPr/>
      </xdr:nvCxnSpPr>
      <xdr:spPr>
        <a:xfrm>
          <a:off x="14592300" y="6477000"/>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41728</xdr:rowOff>
    </xdr:from>
    <xdr:to>
      <xdr:col>72</xdr:col>
      <xdr:colOff>38100</xdr:colOff>
      <xdr:row>37</xdr:row>
      <xdr:rowOff>143328</xdr:rowOff>
    </xdr:to>
    <xdr:sp macro="" textlink="">
      <xdr:nvSpPr>
        <xdr:cNvPr id="442" name="楕円 441">
          <a:extLst>
            <a:ext uri="{FF2B5EF4-FFF2-40B4-BE49-F238E27FC236}">
              <a16:creationId xmlns:a16="http://schemas.microsoft.com/office/drawing/2014/main" id="{F476F769-6A23-432F-8A5A-81C40B48FBE0}"/>
            </a:ext>
          </a:extLst>
        </xdr:cNvPr>
        <xdr:cNvSpPr/>
      </xdr:nvSpPr>
      <xdr:spPr>
        <a:xfrm>
          <a:off x="13652500" y="6385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92528</xdr:rowOff>
    </xdr:from>
    <xdr:to>
      <xdr:col>76</xdr:col>
      <xdr:colOff>114300</xdr:colOff>
      <xdr:row>37</xdr:row>
      <xdr:rowOff>133350</xdr:rowOff>
    </xdr:to>
    <xdr:cxnSp macro="">
      <xdr:nvCxnSpPr>
        <xdr:cNvPr id="443" name="直線コネクタ 442">
          <a:extLst>
            <a:ext uri="{FF2B5EF4-FFF2-40B4-BE49-F238E27FC236}">
              <a16:creationId xmlns:a16="http://schemas.microsoft.com/office/drawing/2014/main" id="{6325C46B-B9D3-4DA7-9D29-4C66D7612B41}"/>
            </a:ext>
          </a:extLst>
        </xdr:cNvPr>
        <xdr:cNvCxnSpPr/>
      </xdr:nvCxnSpPr>
      <xdr:spPr>
        <a:xfrm>
          <a:off x="13703300" y="6436178"/>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169092</xdr:rowOff>
    </xdr:from>
    <xdr:to>
      <xdr:col>67</xdr:col>
      <xdr:colOff>101600</xdr:colOff>
      <xdr:row>37</xdr:row>
      <xdr:rowOff>99242</xdr:rowOff>
    </xdr:to>
    <xdr:sp macro="" textlink="">
      <xdr:nvSpPr>
        <xdr:cNvPr id="444" name="楕円 443">
          <a:extLst>
            <a:ext uri="{FF2B5EF4-FFF2-40B4-BE49-F238E27FC236}">
              <a16:creationId xmlns:a16="http://schemas.microsoft.com/office/drawing/2014/main" id="{612B3C4B-A10A-4226-BF97-A3DD7DA731E1}"/>
            </a:ext>
          </a:extLst>
        </xdr:cNvPr>
        <xdr:cNvSpPr/>
      </xdr:nvSpPr>
      <xdr:spPr>
        <a:xfrm>
          <a:off x="12763500" y="6341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48442</xdr:rowOff>
    </xdr:from>
    <xdr:to>
      <xdr:col>71</xdr:col>
      <xdr:colOff>177800</xdr:colOff>
      <xdr:row>37</xdr:row>
      <xdr:rowOff>92528</xdr:rowOff>
    </xdr:to>
    <xdr:cxnSp macro="">
      <xdr:nvCxnSpPr>
        <xdr:cNvPr id="445" name="直線コネクタ 444">
          <a:extLst>
            <a:ext uri="{FF2B5EF4-FFF2-40B4-BE49-F238E27FC236}">
              <a16:creationId xmlns:a16="http://schemas.microsoft.com/office/drawing/2014/main" id="{B5C41736-4D5B-4713-ADC6-B1691C1B9109}"/>
            </a:ext>
          </a:extLst>
        </xdr:cNvPr>
        <xdr:cNvCxnSpPr/>
      </xdr:nvCxnSpPr>
      <xdr:spPr>
        <a:xfrm>
          <a:off x="12814300" y="6392092"/>
          <a:ext cx="889000" cy="44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67508</xdr:rowOff>
    </xdr:from>
    <xdr:ext cx="405111" cy="259045"/>
    <xdr:sp macro="" textlink="">
      <xdr:nvSpPr>
        <xdr:cNvPr id="446" name="n_1aveValue【一般廃棄物処理施設】&#10;有形固定資産減価償却率">
          <a:extLst>
            <a:ext uri="{FF2B5EF4-FFF2-40B4-BE49-F238E27FC236}">
              <a16:creationId xmlns:a16="http://schemas.microsoft.com/office/drawing/2014/main" id="{444867E3-84CB-4361-83E9-B17CAA7D450D}"/>
            </a:ext>
          </a:extLst>
        </xdr:cNvPr>
        <xdr:cNvSpPr txBox="1"/>
      </xdr:nvSpPr>
      <xdr:spPr>
        <a:xfrm>
          <a:off x="15266044" y="6754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82204</xdr:rowOff>
    </xdr:from>
    <xdr:ext cx="405111" cy="259045"/>
    <xdr:sp macro="" textlink="">
      <xdr:nvSpPr>
        <xdr:cNvPr id="447" name="n_2aveValue【一般廃棄物処理施設】&#10;有形固定資産減価償却率">
          <a:extLst>
            <a:ext uri="{FF2B5EF4-FFF2-40B4-BE49-F238E27FC236}">
              <a16:creationId xmlns:a16="http://schemas.microsoft.com/office/drawing/2014/main" id="{6E6858F6-8A55-4D2B-968C-5BB3C78ADF69}"/>
            </a:ext>
          </a:extLst>
        </xdr:cNvPr>
        <xdr:cNvSpPr txBox="1"/>
      </xdr:nvSpPr>
      <xdr:spPr>
        <a:xfrm>
          <a:off x="14389744" y="6768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168746</xdr:rowOff>
    </xdr:from>
    <xdr:ext cx="405111" cy="259045"/>
    <xdr:sp macro="" textlink="">
      <xdr:nvSpPr>
        <xdr:cNvPr id="448" name="n_3aveValue【一般廃棄物処理施設】&#10;有形固定資産減価償却率">
          <a:extLst>
            <a:ext uri="{FF2B5EF4-FFF2-40B4-BE49-F238E27FC236}">
              <a16:creationId xmlns:a16="http://schemas.microsoft.com/office/drawing/2014/main" id="{019359B9-1079-4F52-A7C4-88B3B2D30B2F}"/>
            </a:ext>
          </a:extLst>
        </xdr:cNvPr>
        <xdr:cNvSpPr txBox="1"/>
      </xdr:nvSpPr>
      <xdr:spPr>
        <a:xfrm>
          <a:off x="13500744" y="6855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121393</xdr:rowOff>
    </xdr:from>
    <xdr:ext cx="405111" cy="259045"/>
    <xdr:sp macro="" textlink="">
      <xdr:nvSpPr>
        <xdr:cNvPr id="449" name="n_4aveValue【一般廃棄物処理施設】&#10;有形固定資産減価償却率">
          <a:extLst>
            <a:ext uri="{FF2B5EF4-FFF2-40B4-BE49-F238E27FC236}">
              <a16:creationId xmlns:a16="http://schemas.microsoft.com/office/drawing/2014/main" id="{FACE1ED1-FBC2-430F-8A94-36558B15552D}"/>
            </a:ext>
          </a:extLst>
        </xdr:cNvPr>
        <xdr:cNvSpPr txBox="1"/>
      </xdr:nvSpPr>
      <xdr:spPr>
        <a:xfrm>
          <a:off x="12611744" y="6807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78213</xdr:rowOff>
    </xdr:from>
    <xdr:ext cx="405111" cy="259045"/>
    <xdr:sp macro="" textlink="">
      <xdr:nvSpPr>
        <xdr:cNvPr id="450" name="n_1mainValue【一般廃棄物処理施設】&#10;有形固定資産減価償却率">
          <a:extLst>
            <a:ext uri="{FF2B5EF4-FFF2-40B4-BE49-F238E27FC236}">
              <a16:creationId xmlns:a16="http://schemas.microsoft.com/office/drawing/2014/main" id="{4DF977D7-1A16-4910-90B7-AD95FCE5DC98}"/>
            </a:ext>
          </a:extLst>
        </xdr:cNvPr>
        <xdr:cNvSpPr txBox="1"/>
      </xdr:nvSpPr>
      <xdr:spPr>
        <a:xfrm>
          <a:off x="15266044" y="6250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29227</xdr:rowOff>
    </xdr:from>
    <xdr:ext cx="405111" cy="259045"/>
    <xdr:sp macro="" textlink="">
      <xdr:nvSpPr>
        <xdr:cNvPr id="451" name="n_2mainValue【一般廃棄物処理施設】&#10;有形固定資産減価償却率">
          <a:extLst>
            <a:ext uri="{FF2B5EF4-FFF2-40B4-BE49-F238E27FC236}">
              <a16:creationId xmlns:a16="http://schemas.microsoft.com/office/drawing/2014/main" id="{8C770860-D4F2-44BA-97DB-2497D0C9E10E}"/>
            </a:ext>
          </a:extLst>
        </xdr:cNvPr>
        <xdr:cNvSpPr txBox="1"/>
      </xdr:nvSpPr>
      <xdr:spPr>
        <a:xfrm>
          <a:off x="143897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159855</xdr:rowOff>
    </xdr:from>
    <xdr:ext cx="405111" cy="259045"/>
    <xdr:sp macro="" textlink="">
      <xdr:nvSpPr>
        <xdr:cNvPr id="452" name="n_3mainValue【一般廃棄物処理施設】&#10;有形固定資産減価償却率">
          <a:extLst>
            <a:ext uri="{FF2B5EF4-FFF2-40B4-BE49-F238E27FC236}">
              <a16:creationId xmlns:a16="http://schemas.microsoft.com/office/drawing/2014/main" id="{FC3A3E9C-E10D-4A8C-8EF1-087FEA5781A7}"/>
            </a:ext>
          </a:extLst>
        </xdr:cNvPr>
        <xdr:cNvSpPr txBox="1"/>
      </xdr:nvSpPr>
      <xdr:spPr>
        <a:xfrm>
          <a:off x="13500744" y="6160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115769</xdr:rowOff>
    </xdr:from>
    <xdr:ext cx="405111" cy="259045"/>
    <xdr:sp macro="" textlink="">
      <xdr:nvSpPr>
        <xdr:cNvPr id="453" name="n_4mainValue【一般廃棄物処理施設】&#10;有形固定資産減価償却率">
          <a:extLst>
            <a:ext uri="{FF2B5EF4-FFF2-40B4-BE49-F238E27FC236}">
              <a16:creationId xmlns:a16="http://schemas.microsoft.com/office/drawing/2014/main" id="{3502D796-3173-4A51-B740-C6BFF5F97826}"/>
            </a:ext>
          </a:extLst>
        </xdr:cNvPr>
        <xdr:cNvSpPr txBox="1"/>
      </xdr:nvSpPr>
      <xdr:spPr>
        <a:xfrm>
          <a:off x="12611744" y="6116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4" name="正方形/長方形 453">
          <a:extLst>
            <a:ext uri="{FF2B5EF4-FFF2-40B4-BE49-F238E27FC236}">
              <a16:creationId xmlns:a16="http://schemas.microsoft.com/office/drawing/2014/main" id="{DC0B944D-0DC6-4975-B0EF-37122C2BAA68}"/>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5" name="正方形/長方形 454">
          <a:extLst>
            <a:ext uri="{FF2B5EF4-FFF2-40B4-BE49-F238E27FC236}">
              <a16:creationId xmlns:a16="http://schemas.microsoft.com/office/drawing/2014/main" id="{4C57E9CE-65E2-49B0-89D9-3886C10C9DF7}"/>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6" name="正方形/長方形 455">
          <a:extLst>
            <a:ext uri="{FF2B5EF4-FFF2-40B4-BE49-F238E27FC236}">
              <a16:creationId xmlns:a16="http://schemas.microsoft.com/office/drawing/2014/main" id="{D87BE555-A675-4141-8C09-74448C7F03DC}"/>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7" name="正方形/長方形 456">
          <a:extLst>
            <a:ext uri="{FF2B5EF4-FFF2-40B4-BE49-F238E27FC236}">
              <a16:creationId xmlns:a16="http://schemas.microsoft.com/office/drawing/2014/main" id="{35A3AE3D-D0D6-485C-9B14-2791DB496FE2}"/>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8" name="正方形/長方形 457">
          <a:extLst>
            <a:ext uri="{FF2B5EF4-FFF2-40B4-BE49-F238E27FC236}">
              <a16:creationId xmlns:a16="http://schemas.microsoft.com/office/drawing/2014/main" id="{C2C2CD56-98D8-4026-82C9-462AFA5B33E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9" name="正方形/長方形 458">
          <a:extLst>
            <a:ext uri="{FF2B5EF4-FFF2-40B4-BE49-F238E27FC236}">
              <a16:creationId xmlns:a16="http://schemas.microsoft.com/office/drawing/2014/main" id="{FF05C511-0AC6-46BE-9E59-2293F5F3F1FD}"/>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0" name="正方形/長方形 459">
          <a:extLst>
            <a:ext uri="{FF2B5EF4-FFF2-40B4-BE49-F238E27FC236}">
              <a16:creationId xmlns:a16="http://schemas.microsoft.com/office/drawing/2014/main" id="{5CFDAE6A-B678-423D-BEEF-15620E51A2E5}"/>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1" name="正方形/長方形 460">
          <a:extLst>
            <a:ext uri="{FF2B5EF4-FFF2-40B4-BE49-F238E27FC236}">
              <a16:creationId xmlns:a16="http://schemas.microsoft.com/office/drawing/2014/main" id="{2C8B57CA-1EAA-423C-8767-ABDB3DFCF85F}"/>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2" name="テキスト ボックス 461">
          <a:extLst>
            <a:ext uri="{FF2B5EF4-FFF2-40B4-BE49-F238E27FC236}">
              <a16:creationId xmlns:a16="http://schemas.microsoft.com/office/drawing/2014/main" id="{28C57AEC-81A4-47BF-BD9B-69A4C9D9E7C5}"/>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3" name="直線コネクタ 462">
          <a:extLst>
            <a:ext uri="{FF2B5EF4-FFF2-40B4-BE49-F238E27FC236}">
              <a16:creationId xmlns:a16="http://schemas.microsoft.com/office/drawing/2014/main" id="{F3A89949-0231-4CB6-8A50-6D507CA8FF86}"/>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4" name="直線コネクタ 463">
          <a:extLst>
            <a:ext uri="{FF2B5EF4-FFF2-40B4-BE49-F238E27FC236}">
              <a16:creationId xmlns:a16="http://schemas.microsoft.com/office/drawing/2014/main" id="{2086F85C-03D0-4FEB-8DB1-C72530D9247E}"/>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65" name="テキスト ボックス 464">
          <a:extLst>
            <a:ext uri="{FF2B5EF4-FFF2-40B4-BE49-F238E27FC236}">
              <a16:creationId xmlns:a16="http://schemas.microsoft.com/office/drawing/2014/main" id="{D0B6735D-FDED-498A-84F1-388F5A80F050}"/>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6" name="直線コネクタ 465">
          <a:extLst>
            <a:ext uri="{FF2B5EF4-FFF2-40B4-BE49-F238E27FC236}">
              <a16:creationId xmlns:a16="http://schemas.microsoft.com/office/drawing/2014/main" id="{4CC7B79A-72D7-4EFB-89B8-169F2574D281}"/>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67" name="テキスト ボックス 466">
          <a:extLst>
            <a:ext uri="{FF2B5EF4-FFF2-40B4-BE49-F238E27FC236}">
              <a16:creationId xmlns:a16="http://schemas.microsoft.com/office/drawing/2014/main" id="{2F256E9D-0F3E-42A4-8199-FF3CDD1FBA41}"/>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8" name="直線コネクタ 467">
          <a:extLst>
            <a:ext uri="{FF2B5EF4-FFF2-40B4-BE49-F238E27FC236}">
              <a16:creationId xmlns:a16="http://schemas.microsoft.com/office/drawing/2014/main" id="{F9CC9589-4797-4066-88AC-2B3FD5670B92}"/>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69" name="テキスト ボックス 468">
          <a:extLst>
            <a:ext uri="{FF2B5EF4-FFF2-40B4-BE49-F238E27FC236}">
              <a16:creationId xmlns:a16="http://schemas.microsoft.com/office/drawing/2014/main" id="{9E7750DE-738E-4522-95AC-394E359CB314}"/>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0" name="直線コネクタ 469">
          <a:extLst>
            <a:ext uri="{FF2B5EF4-FFF2-40B4-BE49-F238E27FC236}">
              <a16:creationId xmlns:a16="http://schemas.microsoft.com/office/drawing/2014/main" id="{62384A17-FEF3-4334-8AAF-6FC2EE471131}"/>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71" name="テキスト ボックス 470">
          <a:extLst>
            <a:ext uri="{FF2B5EF4-FFF2-40B4-BE49-F238E27FC236}">
              <a16:creationId xmlns:a16="http://schemas.microsoft.com/office/drawing/2014/main" id="{9C643A38-EE92-4CF0-A6DE-CD4E0E38A836}"/>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2" name="直線コネクタ 471">
          <a:extLst>
            <a:ext uri="{FF2B5EF4-FFF2-40B4-BE49-F238E27FC236}">
              <a16:creationId xmlns:a16="http://schemas.microsoft.com/office/drawing/2014/main" id="{45522077-7106-4644-82AA-5A1C94613921}"/>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3" name="テキスト ボックス 472">
          <a:extLst>
            <a:ext uri="{FF2B5EF4-FFF2-40B4-BE49-F238E27FC236}">
              <a16:creationId xmlns:a16="http://schemas.microsoft.com/office/drawing/2014/main" id="{131152A2-678B-4027-A919-FDAA1A452FD3}"/>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4" name="【一般廃棄物処理施設】&#10;一人当たり有形固定資産（償却資産）額グラフ枠">
          <a:extLst>
            <a:ext uri="{FF2B5EF4-FFF2-40B4-BE49-F238E27FC236}">
              <a16:creationId xmlns:a16="http://schemas.microsoft.com/office/drawing/2014/main" id="{4D9CD378-C078-4706-93E9-E0503E85A9F2}"/>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6879</xdr:rowOff>
    </xdr:from>
    <xdr:to>
      <xdr:col>116</xdr:col>
      <xdr:colOff>62864</xdr:colOff>
      <xdr:row>41</xdr:row>
      <xdr:rowOff>103701</xdr:rowOff>
    </xdr:to>
    <xdr:cxnSp macro="">
      <xdr:nvCxnSpPr>
        <xdr:cNvPr id="475" name="直線コネクタ 474">
          <a:extLst>
            <a:ext uri="{FF2B5EF4-FFF2-40B4-BE49-F238E27FC236}">
              <a16:creationId xmlns:a16="http://schemas.microsoft.com/office/drawing/2014/main" id="{8C3FBD1A-427F-4CED-BD2F-48A18FDA6BCE}"/>
            </a:ext>
          </a:extLst>
        </xdr:cNvPr>
        <xdr:cNvCxnSpPr/>
      </xdr:nvCxnSpPr>
      <xdr:spPr>
        <a:xfrm flipV="1">
          <a:off x="22160864" y="5836179"/>
          <a:ext cx="0" cy="1296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107528</xdr:rowOff>
    </xdr:from>
    <xdr:ext cx="469744" cy="259045"/>
    <xdr:sp macro="" textlink="">
      <xdr:nvSpPr>
        <xdr:cNvPr id="476" name="【一般廃棄物処理施設】&#10;一人当たり有形固定資産（償却資産）額最小値テキスト">
          <a:extLst>
            <a:ext uri="{FF2B5EF4-FFF2-40B4-BE49-F238E27FC236}">
              <a16:creationId xmlns:a16="http://schemas.microsoft.com/office/drawing/2014/main" id="{229DA51C-13E5-4F10-B1D7-C30F4A652CA7}"/>
            </a:ext>
          </a:extLst>
        </xdr:cNvPr>
        <xdr:cNvSpPr txBox="1"/>
      </xdr:nvSpPr>
      <xdr:spPr>
        <a:xfrm>
          <a:off x="22199600" y="7136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103701</xdr:rowOff>
    </xdr:from>
    <xdr:to>
      <xdr:col>116</xdr:col>
      <xdr:colOff>152400</xdr:colOff>
      <xdr:row>41</xdr:row>
      <xdr:rowOff>103701</xdr:rowOff>
    </xdr:to>
    <xdr:cxnSp macro="">
      <xdr:nvCxnSpPr>
        <xdr:cNvPr id="477" name="直線コネクタ 476">
          <a:extLst>
            <a:ext uri="{FF2B5EF4-FFF2-40B4-BE49-F238E27FC236}">
              <a16:creationId xmlns:a16="http://schemas.microsoft.com/office/drawing/2014/main" id="{6C7C34A2-439E-4027-9E77-D9DDC6ACFF70}"/>
            </a:ext>
          </a:extLst>
        </xdr:cNvPr>
        <xdr:cNvCxnSpPr/>
      </xdr:nvCxnSpPr>
      <xdr:spPr>
        <a:xfrm>
          <a:off x="22072600" y="7133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125006</xdr:rowOff>
    </xdr:from>
    <xdr:ext cx="599010" cy="259045"/>
    <xdr:sp macro="" textlink="">
      <xdr:nvSpPr>
        <xdr:cNvPr id="478" name="【一般廃棄物処理施設】&#10;一人当たり有形固定資産（償却資産）額最大値テキスト">
          <a:extLst>
            <a:ext uri="{FF2B5EF4-FFF2-40B4-BE49-F238E27FC236}">
              <a16:creationId xmlns:a16="http://schemas.microsoft.com/office/drawing/2014/main" id="{33E16FAF-ED06-426C-88BD-17211DDDBA76}"/>
            </a:ext>
          </a:extLst>
        </xdr:cNvPr>
        <xdr:cNvSpPr txBox="1"/>
      </xdr:nvSpPr>
      <xdr:spPr>
        <a:xfrm>
          <a:off x="22199600" y="5611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6879</xdr:rowOff>
    </xdr:from>
    <xdr:to>
      <xdr:col>116</xdr:col>
      <xdr:colOff>152400</xdr:colOff>
      <xdr:row>34</xdr:row>
      <xdr:rowOff>6879</xdr:rowOff>
    </xdr:to>
    <xdr:cxnSp macro="">
      <xdr:nvCxnSpPr>
        <xdr:cNvPr id="479" name="直線コネクタ 478">
          <a:extLst>
            <a:ext uri="{FF2B5EF4-FFF2-40B4-BE49-F238E27FC236}">
              <a16:creationId xmlns:a16="http://schemas.microsoft.com/office/drawing/2014/main" id="{577F30EE-3A7C-4A91-9C90-06018D24CCBB}"/>
            </a:ext>
          </a:extLst>
        </xdr:cNvPr>
        <xdr:cNvCxnSpPr/>
      </xdr:nvCxnSpPr>
      <xdr:spPr>
        <a:xfrm>
          <a:off x="22072600" y="5836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55953</xdr:rowOff>
    </xdr:from>
    <xdr:ext cx="534377" cy="259045"/>
    <xdr:sp macro="" textlink="">
      <xdr:nvSpPr>
        <xdr:cNvPr id="480" name="【一般廃棄物処理施設】&#10;一人当たり有形固定資産（償却資産）額平均値テキスト">
          <a:extLst>
            <a:ext uri="{FF2B5EF4-FFF2-40B4-BE49-F238E27FC236}">
              <a16:creationId xmlns:a16="http://schemas.microsoft.com/office/drawing/2014/main" id="{EC1BF702-8D4F-4A74-87A5-B92957298D65}"/>
            </a:ext>
          </a:extLst>
        </xdr:cNvPr>
        <xdr:cNvSpPr txBox="1"/>
      </xdr:nvSpPr>
      <xdr:spPr>
        <a:xfrm>
          <a:off x="22199600" y="65710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33076</xdr:rowOff>
    </xdr:from>
    <xdr:to>
      <xdr:col>116</xdr:col>
      <xdr:colOff>114300</xdr:colOff>
      <xdr:row>39</xdr:row>
      <xdr:rowOff>134676</xdr:rowOff>
    </xdr:to>
    <xdr:sp macro="" textlink="">
      <xdr:nvSpPr>
        <xdr:cNvPr id="481" name="フローチャート: 判断 480">
          <a:extLst>
            <a:ext uri="{FF2B5EF4-FFF2-40B4-BE49-F238E27FC236}">
              <a16:creationId xmlns:a16="http://schemas.microsoft.com/office/drawing/2014/main" id="{2DE6BC66-4908-4DF3-8BBD-E7908ECC0BE1}"/>
            </a:ext>
          </a:extLst>
        </xdr:cNvPr>
        <xdr:cNvSpPr/>
      </xdr:nvSpPr>
      <xdr:spPr>
        <a:xfrm>
          <a:off x="22110700" y="671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36743</xdr:rowOff>
    </xdr:from>
    <xdr:to>
      <xdr:col>112</xdr:col>
      <xdr:colOff>38100</xdr:colOff>
      <xdr:row>39</xdr:row>
      <xdr:rowOff>138343</xdr:rowOff>
    </xdr:to>
    <xdr:sp macro="" textlink="">
      <xdr:nvSpPr>
        <xdr:cNvPr id="482" name="フローチャート: 判断 481">
          <a:extLst>
            <a:ext uri="{FF2B5EF4-FFF2-40B4-BE49-F238E27FC236}">
              <a16:creationId xmlns:a16="http://schemas.microsoft.com/office/drawing/2014/main" id="{53129CD8-1227-4D3A-9DCF-7692D89A8917}"/>
            </a:ext>
          </a:extLst>
        </xdr:cNvPr>
        <xdr:cNvSpPr/>
      </xdr:nvSpPr>
      <xdr:spPr>
        <a:xfrm>
          <a:off x="21272500" y="672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48068</xdr:rowOff>
    </xdr:from>
    <xdr:to>
      <xdr:col>107</xdr:col>
      <xdr:colOff>101600</xdr:colOff>
      <xdr:row>39</xdr:row>
      <xdr:rowOff>149668</xdr:rowOff>
    </xdr:to>
    <xdr:sp macro="" textlink="">
      <xdr:nvSpPr>
        <xdr:cNvPr id="483" name="フローチャート: 判断 482">
          <a:extLst>
            <a:ext uri="{FF2B5EF4-FFF2-40B4-BE49-F238E27FC236}">
              <a16:creationId xmlns:a16="http://schemas.microsoft.com/office/drawing/2014/main" id="{7EB83FFA-3DB5-4C19-A973-379A3AD882A1}"/>
            </a:ext>
          </a:extLst>
        </xdr:cNvPr>
        <xdr:cNvSpPr/>
      </xdr:nvSpPr>
      <xdr:spPr>
        <a:xfrm>
          <a:off x="20383500" y="673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80950</xdr:rowOff>
    </xdr:from>
    <xdr:to>
      <xdr:col>102</xdr:col>
      <xdr:colOff>165100</xdr:colOff>
      <xdr:row>40</xdr:row>
      <xdr:rowOff>11100</xdr:rowOff>
    </xdr:to>
    <xdr:sp macro="" textlink="">
      <xdr:nvSpPr>
        <xdr:cNvPr id="484" name="フローチャート: 判断 483">
          <a:extLst>
            <a:ext uri="{FF2B5EF4-FFF2-40B4-BE49-F238E27FC236}">
              <a16:creationId xmlns:a16="http://schemas.microsoft.com/office/drawing/2014/main" id="{F12AEBAF-171F-4538-8C2A-06F60C2742DD}"/>
            </a:ext>
          </a:extLst>
        </xdr:cNvPr>
        <xdr:cNvSpPr/>
      </xdr:nvSpPr>
      <xdr:spPr>
        <a:xfrm>
          <a:off x="19494500" y="676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80077</xdr:rowOff>
    </xdr:from>
    <xdr:to>
      <xdr:col>98</xdr:col>
      <xdr:colOff>38100</xdr:colOff>
      <xdr:row>40</xdr:row>
      <xdr:rowOff>10227</xdr:rowOff>
    </xdr:to>
    <xdr:sp macro="" textlink="">
      <xdr:nvSpPr>
        <xdr:cNvPr id="485" name="フローチャート: 判断 484">
          <a:extLst>
            <a:ext uri="{FF2B5EF4-FFF2-40B4-BE49-F238E27FC236}">
              <a16:creationId xmlns:a16="http://schemas.microsoft.com/office/drawing/2014/main" id="{27421314-F190-41D8-87FC-16299FF3BE9F}"/>
            </a:ext>
          </a:extLst>
        </xdr:cNvPr>
        <xdr:cNvSpPr/>
      </xdr:nvSpPr>
      <xdr:spPr>
        <a:xfrm>
          <a:off x="18605500" y="6766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DC9DB626-8740-4816-9DD9-119F72239037}"/>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41C25E90-13C9-402F-9A9D-4235D55644F6}"/>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1D000DDB-1823-46F6-A516-2B6489A03238}"/>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8A53F264-6FC9-422C-9453-0EAF2B50CBD9}"/>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B6A7C7E0-AD68-4D77-A38C-7360D2191621}"/>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145562</xdr:rowOff>
    </xdr:from>
    <xdr:to>
      <xdr:col>116</xdr:col>
      <xdr:colOff>114300</xdr:colOff>
      <xdr:row>40</xdr:row>
      <xdr:rowOff>75712</xdr:rowOff>
    </xdr:to>
    <xdr:sp macro="" textlink="">
      <xdr:nvSpPr>
        <xdr:cNvPr id="491" name="楕円 490">
          <a:extLst>
            <a:ext uri="{FF2B5EF4-FFF2-40B4-BE49-F238E27FC236}">
              <a16:creationId xmlns:a16="http://schemas.microsoft.com/office/drawing/2014/main" id="{950368D5-3166-4FC5-BBA5-D57410B7ECDB}"/>
            </a:ext>
          </a:extLst>
        </xdr:cNvPr>
        <xdr:cNvSpPr/>
      </xdr:nvSpPr>
      <xdr:spPr>
        <a:xfrm>
          <a:off x="22110700" y="683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123989</xdr:rowOff>
    </xdr:from>
    <xdr:ext cx="534377" cy="259045"/>
    <xdr:sp macro="" textlink="">
      <xdr:nvSpPr>
        <xdr:cNvPr id="492" name="【一般廃棄物処理施設】&#10;一人当たり有形固定資産（償却資産）額該当値テキスト">
          <a:extLst>
            <a:ext uri="{FF2B5EF4-FFF2-40B4-BE49-F238E27FC236}">
              <a16:creationId xmlns:a16="http://schemas.microsoft.com/office/drawing/2014/main" id="{B781FF17-C4F0-4072-820B-1C37D6815080}"/>
            </a:ext>
          </a:extLst>
        </xdr:cNvPr>
        <xdr:cNvSpPr txBox="1"/>
      </xdr:nvSpPr>
      <xdr:spPr>
        <a:xfrm>
          <a:off x="22199600" y="6810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148616</xdr:rowOff>
    </xdr:from>
    <xdr:to>
      <xdr:col>112</xdr:col>
      <xdr:colOff>38100</xdr:colOff>
      <xdr:row>40</xdr:row>
      <xdr:rowOff>78766</xdr:rowOff>
    </xdr:to>
    <xdr:sp macro="" textlink="">
      <xdr:nvSpPr>
        <xdr:cNvPr id="493" name="楕円 492">
          <a:extLst>
            <a:ext uri="{FF2B5EF4-FFF2-40B4-BE49-F238E27FC236}">
              <a16:creationId xmlns:a16="http://schemas.microsoft.com/office/drawing/2014/main" id="{F9CDC5CF-E298-40DC-A04D-AD7F3A67A450}"/>
            </a:ext>
          </a:extLst>
        </xdr:cNvPr>
        <xdr:cNvSpPr/>
      </xdr:nvSpPr>
      <xdr:spPr>
        <a:xfrm>
          <a:off x="21272500" y="683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24912</xdr:rowOff>
    </xdr:from>
    <xdr:to>
      <xdr:col>116</xdr:col>
      <xdr:colOff>63500</xdr:colOff>
      <xdr:row>40</xdr:row>
      <xdr:rowOff>27966</xdr:rowOff>
    </xdr:to>
    <xdr:cxnSp macro="">
      <xdr:nvCxnSpPr>
        <xdr:cNvPr id="494" name="直線コネクタ 493">
          <a:extLst>
            <a:ext uri="{FF2B5EF4-FFF2-40B4-BE49-F238E27FC236}">
              <a16:creationId xmlns:a16="http://schemas.microsoft.com/office/drawing/2014/main" id="{B0DA37A5-824A-4675-8F1E-CDE3E9EBC6F4}"/>
            </a:ext>
          </a:extLst>
        </xdr:cNvPr>
        <xdr:cNvCxnSpPr/>
      </xdr:nvCxnSpPr>
      <xdr:spPr>
        <a:xfrm flipV="1">
          <a:off x="21323300" y="6882912"/>
          <a:ext cx="838200" cy="3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150910</xdr:rowOff>
    </xdr:from>
    <xdr:to>
      <xdr:col>107</xdr:col>
      <xdr:colOff>101600</xdr:colOff>
      <xdr:row>40</xdr:row>
      <xdr:rowOff>81060</xdr:rowOff>
    </xdr:to>
    <xdr:sp macro="" textlink="">
      <xdr:nvSpPr>
        <xdr:cNvPr id="495" name="楕円 494">
          <a:extLst>
            <a:ext uri="{FF2B5EF4-FFF2-40B4-BE49-F238E27FC236}">
              <a16:creationId xmlns:a16="http://schemas.microsoft.com/office/drawing/2014/main" id="{A2DC90F8-9D01-42D7-B1F5-42BDC2BF1537}"/>
            </a:ext>
          </a:extLst>
        </xdr:cNvPr>
        <xdr:cNvSpPr/>
      </xdr:nvSpPr>
      <xdr:spPr>
        <a:xfrm>
          <a:off x="20383500" y="683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27966</xdr:rowOff>
    </xdr:from>
    <xdr:to>
      <xdr:col>111</xdr:col>
      <xdr:colOff>177800</xdr:colOff>
      <xdr:row>40</xdr:row>
      <xdr:rowOff>30260</xdr:rowOff>
    </xdr:to>
    <xdr:cxnSp macro="">
      <xdr:nvCxnSpPr>
        <xdr:cNvPr id="496" name="直線コネクタ 495">
          <a:extLst>
            <a:ext uri="{FF2B5EF4-FFF2-40B4-BE49-F238E27FC236}">
              <a16:creationId xmlns:a16="http://schemas.microsoft.com/office/drawing/2014/main" id="{807E2D5E-FB52-428C-B0F2-03EB2F4A1D45}"/>
            </a:ext>
          </a:extLst>
        </xdr:cNvPr>
        <xdr:cNvCxnSpPr/>
      </xdr:nvCxnSpPr>
      <xdr:spPr>
        <a:xfrm flipV="1">
          <a:off x="20434300" y="6885966"/>
          <a:ext cx="889000" cy="2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152822</xdr:rowOff>
    </xdr:from>
    <xdr:to>
      <xdr:col>102</xdr:col>
      <xdr:colOff>165100</xdr:colOff>
      <xdr:row>40</xdr:row>
      <xdr:rowOff>82972</xdr:rowOff>
    </xdr:to>
    <xdr:sp macro="" textlink="">
      <xdr:nvSpPr>
        <xdr:cNvPr id="497" name="楕円 496">
          <a:extLst>
            <a:ext uri="{FF2B5EF4-FFF2-40B4-BE49-F238E27FC236}">
              <a16:creationId xmlns:a16="http://schemas.microsoft.com/office/drawing/2014/main" id="{630B9843-F1DA-4B44-84DD-9279A05ADA47}"/>
            </a:ext>
          </a:extLst>
        </xdr:cNvPr>
        <xdr:cNvSpPr/>
      </xdr:nvSpPr>
      <xdr:spPr>
        <a:xfrm>
          <a:off x="19494500" y="683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30260</xdr:rowOff>
    </xdr:from>
    <xdr:to>
      <xdr:col>107</xdr:col>
      <xdr:colOff>50800</xdr:colOff>
      <xdr:row>40</xdr:row>
      <xdr:rowOff>32172</xdr:rowOff>
    </xdr:to>
    <xdr:cxnSp macro="">
      <xdr:nvCxnSpPr>
        <xdr:cNvPr id="498" name="直線コネクタ 497">
          <a:extLst>
            <a:ext uri="{FF2B5EF4-FFF2-40B4-BE49-F238E27FC236}">
              <a16:creationId xmlns:a16="http://schemas.microsoft.com/office/drawing/2014/main" id="{51E5D598-558D-49B6-A819-E2D410104490}"/>
            </a:ext>
          </a:extLst>
        </xdr:cNvPr>
        <xdr:cNvCxnSpPr/>
      </xdr:nvCxnSpPr>
      <xdr:spPr>
        <a:xfrm flipV="1">
          <a:off x="19545300" y="6888260"/>
          <a:ext cx="889000" cy="1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154312</xdr:rowOff>
    </xdr:from>
    <xdr:to>
      <xdr:col>98</xdr:col>
      <xdr:colOff>38100</xdr:colOff>
      <xdr:row>40</xdr:row>
      <xdr:rowOff>84462</xdr:rowOff>
    </xdr:to>
    <xdr:sp macro="" textlink="">
      <xdr:nvSpPr>
        <xdr:cNvPr id="499" name="楕円 498">
          <a:extLst>
            <a:ext uri="{FF2B5EF4-FFF2-40B4-BE49-F238E27FC236}">
              <a16:creationId xmlns:a16="http://schemas.microsoft.com/office/drawing/2014/main" id="{5B3B569F-B610-48BB-8DE3-1B6F18F95CDF}"/>
            </a:ext>
          </a:extLst>
        </xdr:cNvPr>
        <xdr:cNvSpPr/>
      </xdr:nvSpPr>
      <xdr:spPr>
        <a:xfrm>
          <a:off x="18605500" y="6840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32172</xdr:rowOff>
    </xdr:from>
    <xdr:to>
      <xdr:col>102</xdr:col>
      <xdr:colOff>114300</xdr:colOff>
      <xdr:row>40</xdr:row>
      <xdr:rowOff>33662</xdr:rowOff>
    </xdr:to>
    <xdr:cxnSp macro="">
      <xdr:nvCxnSpPr>
        <xdr:cNvPr id="500" name="直線コネクタ 499">
          <a:extLst>
            <a:ext uri="{FF2B5EF4-FFF2-40B4-BE49-F238E27FC236}">
              <a16:creationId xmlns:a16="http://schemas.microsoft.com/office/drawing/2014/main" id="{BC2C13FD-33BC-4F51-B749-34E377A6C8DC}"/>
            </a:ext>
          </a:extLst>
        </xdr:cNvPr>
        <xdr:cNvCxnSpPr/>
      </xdr:nvCxnSpPr>
      <xdr:spPr>
        <a:xfrm flipV="1">
          <a:off x="18656300" y="6890172"/>
          <a:ext cx="889000" cy="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154870</xdr:rowOff>
    </xdr:from>
    <xdr:ext cx="534377" cy="259045"/>
    <xdr:sp macro="" textlink="">
      <xdr:nvSpPr>
        <xdr:cNvPr id="501" name="n_1aveValue【一般廃棄物処理施設】&#10;一人当たり有形固定資産（償却資産）額">
          <a:extLst>
            <a:ext uri="{FF2B5EF4-FFF2-40B4-BE49-F238E27FC236}">
              <a16:creationId xmlns:a16="http://schemas.microsoft.com/office/drawing/2014/main" id="{AAE093B5-138A-4BB0-B6E3-A8B2F9915F4B}"/>
            </a:ext>
          </a:extLst>
        </xdr:cNvPr>
        <xdr:cNvSpPr txBox="1"/>
      </xdr:nvSpPr>
      <xdr:spPr>
        <a:xfrm>
          <a:off x="21043411" y="6498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166195</xdr:rowOff>
    </xdr:from>
    <xdr:ext cx="534377" cy="259045"/>
    <xdr:sp macro="" textlink="">
      <xdr:nvSpPr>
        <xdr:cNvPr id="502" name="n_2aveValue【一般廃棄物処理施設】&#10;一人当たり有形固定資産（償却資産）額">
          <a:extLst>
            <a:ext uri="{FF2B5EF4-FFF2-40B4-BE49-F238E27FC236}">
              <a16:creationId xmlns:a16="http://schemas.microsoft.com/office/drawing/2014/main" id="{2DB6B21D-C8E8-4E5F-88A7-57A2F3DE8E00}"/>
            </a:ext>
          </a:extLst>
        </xdr:cNvPr>
        <xdr:cNvSpPr txBox="1"/>
      </xdr:nvSpPr>
      <xdr:spPr>
        <a:xfrm>
          <a:off x="20167111" y="6509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27627</xdr:rowOff>
    </xdr:from>
    <xdr:ext cx="534377" cy="259045"/>
    <xdr:sp macro="" textlink="">
      <xdr:nvSpPr>
        <xdr:cNvPr id="503" name="n_3aveValue【一般廃棄物処理施設】&#10;一人当たり有形固定資産（償却資産）額">
          <a:extLst>
            <a:ext uri="{FF2B5EF4-FFF2-40B4-BE49-F238E27FC236}">
              <a16:creationId xmlns:a16="http://schemas.microsoft.com/office/drawing/2014/main" id="{15D33061-2C73-45A5-B2E8-FDE5E7B76479}"/>
            </a:ext>
          </a:extLst>
        </xdr:cNvPr>
        <xdr:cNvSpPr txBox="1"/>
      </xdr:nvSpPr>
      <xdr:spPr>
        <a:xfrm>
          <a:off x="19278111" y="6542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26754</xdr:rowOff>
    </xdr:from>
    <xdr:ext cx="534377" cy="259045"/>
    <xdr:sp macro="" textlink="">
      <xdr:nvSpPr>
        <xdr:cNvPr id="504" name="n_4aveValue【一般廃棄物処理施設】&#10;一人当たり有形固定資産（償却資産）額">
          <a:extLst>
            <a:ext uri="{FF2B5EF4-FFF2-40B4-BE49-F238E27FC236}">
              <a16:creationId xmlns:a16="http://schemas.microsoft.com/office/drawing/2014/main" id="{54D577D3-1984-4C1C-BF8B-88D7667C699C}"/>
            </a:ext>
          </a:extLst>
        </xdr:cNvPr>
        <xdr:cNvSpPr txBox="1"/>
      </xdr:nvSpPr>
      <xdr:spPr>
        <a:xfrm>
          <a:off x="18389111" y="6541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69893</xdr:rowOff>
    </xdr:from>
    <xdr:ext cx="534377" cy="259045"/>
    <xdr:sp macro="" textlink="">
      <xdr:nvSpPr>
        <xdr:cNvPr id="505" name="n_1mainValue【一般廃棄物処理施設】&#10;一人当たり有形固定資産（償却資産）額">
          <a:extLst>
            <a:ext uri="{FF2B5EF4-FFF2-40B4-BE49-F238E27FC236}">
              <a16:creationId xmlns:a16="http://schemas.microsoft.com/office/drawing/2014/main" id="{DB2419AD-1206-4775-89D7-F9C2297D6F27}"/>
            </a:ext>
          </a:extLst>
        </xdr:cNvPr>
        <xdr:cNvSpPr txBox="1"/>
      </xdr:nvSpPr>
      <xdr:spPr>
        <a:xfrm>
          <a:off x="21043411" y="6927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72187</xdr:rowOff>
    </xdr:from>
    <xdr:ext cx="534377" cy="259045"/>
    <xdr:sp macro="" textlink="">
      <xdr:nvSpPr>
        <xdr:cNvPr id="506" name="n_2mainValue【一般廃棄物処理施設】&#10;一人当たり有形固定資産（償却資産）額">
          <a:extLst>
            <a:ext uri="{FF2B5EF4-FFF2-40B4-BE49-F238E27FC236}">
              <a16:creationId xmlns:a16="http://schemas.microsoft.com/office/drawing/2014/main" id="{0598C09F-B4B4-4A9E-827F-8F14BE31E2F7}"/>
            </a:ext>
          </a:extLst>
        </xdr:cNvPr>
        <xdr:cNvSpPr txBox="1"/>
      </xdr:nvSpPr>
      <xdr:spPr>
        <a:xfrm>
          <a:off x="20167111" y="6930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74099</xdr:rowOff>
    </xdr:from>
    <xdr:ext cx="534377" cy="259045"/>
    <xdr:sp macro="" textlink="">
      <xdr:nvSpPr>
        <xdr:cNvPr id="507" name="n_3mainValue【一般廃棄物処理施設】&#10;一人当たり有形固定資産（償却資産）額">
          <a:extLst>
            <a:ext uri="{FF2B5EF4-FFF2-40B4-BE49-F238E27FC236}">
              <a16:creationId xmlns:a16="http://schemas.microsoft.com/office/drawing/2014/main" id="{329AA10E-CB2C-433C-8CE6-EECE57715920}"/>
            </a:ext>
          </a:extLst>
        </xdr:cNvPr>
        <xdr:cNvSpPr txBox="1"/>
      </xdr:nvSpPr>
      <xdr:spPr>
        <a:xfrm>
          <a:off x="19278111" y="6932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75589</xdr:rowOff>
    </xdr:from>
    <xdr:ext cx="534377" cy="259045"/>
    <xdr:sp macro="" textlink="">
      <xdr:nvSpPr>
        <xdr:cNvPr id="508" name="n_4mainValue【一般廃棄物処理施設】&#10;一人当たり有形固定資産（償却資産）額">
          <a:extLst>
            <a:ext uri="{FF2B5EF4-FFF2-40B4-BE49-F238E27FC236}">
              <a16:creationId xmlns:a16="http://schemas.microsoft.com/office/drawing/2014/main" id="{B8CE6BA0-0CD6-4A28-A396-F7EEFE4E65AE}"/>
            </a:ext>
          </a:extLst>
        </xdr:cNvPr>
        <xdr:cNvSpPr txBox="1"/>
      </xdr:nvSpPr>
      <xdr:spPr>
        <a:xfrm>
          <a:off x="18389111" y="6933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9" name="正方形/長方形 508">
          <a:extLst>
            <a:ext uri="{FF2B5EF4-FFF2-40B4-BE49-F238E27FC236}">
              <a16:creationId xmlns:a16="http://schemas.microsoft.com/office/drawing/2014/main" id="{12C7BFE4-0289-496F-90B2-C3AC9CE1901C}"/>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0" name="正方形/長方形 509">
          <a:extLst>
            <a:ext uri="{FF2B5EF4-FFF2-40B4-BE49-F238E27FC236}">
              <a16:creationId xmlns:a16="http://schemas.microsoft.com/office/drawing/2014/main" id="{AEDD09E5-CE6C-4E06-A973-27FDEA54857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1" name="正方形/長方形 510">
          <a:extLst>
            <a:ext uri="{FF2B5EF4-FFF2-40B4-BE49-F238E27FC236}">
              <a16:creationId xmlns:a16="http://schemas.microsoft.com/office/drawing/2014/main" id="{90F92005-9914-4FB7-AD88-8657F401A864}"/>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2" name="正方形/長方形 511">
          <a:extLst>
            <a:ext uri="{FF2B5EF4-FFF2-40B4-BE49-F238E27FC236}">
              <a16:creationId xmlns:a16="http://schemas.microsoft.com/office/drawing/2014/main" id="{A340FE5A-F81D-4F70-A7B5-8EC781FAAEFF}"/>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3" name="正方形/長方形 512">
          <a:extLst>
            <a:ext uri="{FF2B5EF4-FFF2-40B4-BE49-F238E27FC236}">
              <a16:creationId xmlns:a16="http://schemas.microsoft.com/office/drawing/2014/main" id="{CF11A4A7-ED34-45FF-97CE-5F9F64A8CC6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4" name="正方形/長方形 513">
          <a:extLst>
            <a:ext uri="{FF2B5EF4-FFF2-40B4-BE49-F238E27FC236}">
              <a16:creationId xmlns:a16="http://schemas.microsoft.com/office/drawing/2014/main" id="{FD2D4894-AFCF-46A2-9960-963889FB4328}"/>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5" name="正方形/長方形 514">
          <a:extLst>
            <a:ext uri="{FF2B5EF4-FFF2-40B4-BE49-F238E27FC236}">
              <a16:creationId xmlns:a16="http://schemas.microsoft.com/office/drawing/2014/main" id="{076D1931-C606-4E9A-A928-7BABBDEC2E68}"/>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6" name="正方形/長方形 515">
          <a:extLst>
            <a:ext uri="{FF2B5EF4-FFF2-40B4-BE49-F238E27FC236}">
              <a16:creationId xmlns:a16="http://schemas.microsoft.com/office/drawing/2014/main" id="{ED987907-AD44-4A90-8EEB-C765E0965747}"/>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517" name="正方形/長方形 516">
          <a:extLst>
            <a:ext uri="{FF2B5EF4-FFF2-40B4-BE49-F238E27FC236}">
              <a16:creationId xmlns:a16="http://schemas.microsoft.com/office/drawing/2014/main" id="{C126131F-C1A8-4B2C-8C1D-497A12EE1F2D}"/>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8" name="正方形/長方形 517">
          <a:extLst>
            <a:ext uri="{FF2B5EF4-FFF2-40B4-BE49-F238E27FC236}">
              <a16:creationId xmlns:a16="http://schemas.microsoft.com/office/drawing/2014/main" id="{EB3A94C6-F529-40C9-9A43-8A51C132B3E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19" name="正方形/長方形 518">
          <a:extLst>
            <a:ext uri="{FF2B5EF4-FFF2-40B4-BE49-F238E27FC236}">
              <a16:creationId xmlns:a16="http://schemas.microsoft.com/office/drawing/2014/main" id="{A036B71C-1CB1-488B-906A-BACA802B31A5}"/>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0" name="正方形/長方形 519">
          <a:extLst>
            <a:ext uri="{FF2B5EF4-FFF2-40B4-BE49-F238E27FC236}">
              <a16:creationId xmlns:a16="http://schemas.microsoft.com/office/drawing/2014/main" id="{3BDBC8A4-88ED-42ED-90BE-84796E5CD23E}"/>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1" name="正方形/長方形 520">
          <a:extLst>
            <a:ext uri="{FF2B5EF4-FFF2-40B4-BE49-F238E27FC236}">
              <a16:creationId xmlns:a16="http://schemas.microsoft.com/office/drawing/2014/main" id="{A2651500-319C-45FD-AD2D-2EFADEDE4A88}"/>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2" name="正方形/長方形 521">
          <a:extLst>
            <a:ext uri="{FF2B5EF4-FFF2-40B4-BE49-F238E27FC236}">
              <a16:creationId xmlns:a16="http://schemas.microsoft.com/office/drawing/2014/main" id="{91B6D7B4-E76E-4173-A67E-541F8AB63C65}"/>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3" name="正方形/長方形 522">
          <a:extLst>
            <a:ext uri="{FF2B5EF4-FFF2-40B4-BE49-F238E27FC236}">
              <a16:creationId xmlns:a16="http://schemas.microsoft.com/office/drawing/2014/main" id="{F462F9E3-3EA1-486C-BF03-B1D4DAADB16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4" name="正方形/長方形 523">
          <a:extLst>
            <a:ext uri="{FF2B5EF4-FFF2-40B4-BE49-F238E27FC236}">
              <a16:creationId xmlns:a16="http://schemas.microsoft.com/office/drawing/2014/main" id="{36EFB14C-0F79-4B70-9E5C-7B6B9F4A27E3}"/>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525" name="正方形/長方形 524">
          <a:extLst>
            <a:ext uri="{FF2B5EF4-FFF2-40B4-BE49-F238E27FC236}">
              <a16:creationId xmlns:a16="http://schemas.microsoft.com/office/drawing/2014/main" id="{EA8D0740-BF7A-41BD-BE9E-939D6810EB1A}"/>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6" name="正方形/長方形 525">
          <a:extLst>
            <a:ext uri="{FF2B5EF4-FFF2-40B4-BE49-F238E27FC236}">
              <a16:creationId xmlns:a16="http://schemas.microsoft.com/office/drawing/2014/main" id="{4025A8D5-FE0E-4642-9C1E-5D4479E8B91A}"/>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7" name="正方形/長方形 526">
          <a:extLst>
            <a:ext uri="{FF2B5EF4-FFF2-40B4-BE49-F238E27FC236}">
              <a16:creationId xmlns:a16="http://schemas.microsoft.com/office/drawing/2014/main" id="{8E53D09B-9689-468F-8A3D-4B8125F6E559}"/>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8" name="正方形/長方形 527">
          <a:extLst>
            <a:ext uri="{FF2B5EF4-FFF2-40B4-BE49-F238E27FC236}">
              <a16:creationId xmlns:a16="http://schemas.microsoft.com/office/drawing/2014/main" id="{CDC303F4-2458-4928-95B4-82057BB2A79C}"/>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9" name="正方形/長方形 528">
          <a:extLst>
            <a:ext uri="{FF2B5EF4-FFF2-40B4-BE49-F238E27FC236}">
              <a16:creationId xmlns:a16="http://schemas.microsoft.com/office/drawing/2014/main" id="{4EB0CA0B-4DE6-4274-8C70-3203FC58C893}"/>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0" name="正方形/長方形 529">
          <a:extLst>
            <a:ext uri="{FF2B5EF4-FFF2-40B4-BE49-F238E27FC236}">
              <a16:creationId xmlns:a16="http://schemas.microsoft.com/office/drawing/2014/main" id="{059DCC33-C6A1-49C6-BA7E-15F460EB0A65}"/>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1" name="正方形/長方形 530">
          <a:extLst>
            <a:ext uri="{FF2B5EF4-FFF2-40B4-BE49-F238E27FC236}">
              <a16:creationId xmlns:a16="http://schemas.microsoft.com/office/drawing/2014/main" id="{1C6CC5D6-F365-4382-ACF8-4561EF1F560C}"/>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2" name="正方形/長方形 531">
          <a:extLst>
            <a:ext uri="{FF2B5EF4-FFF2-40B4-BE49-F238E27FC236}">
              <a16:creationId xmlns:a16="http://schemas.microsoft.com/office/drawing/2014/main" id="{0CCDC4B8-A19E-4F1A-9C3D-12A6159831B4}"/>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3" name="テキスト ボックス 532">
          <a:extLst>
            <a:ext uri="{FF2B5EF4-FFF2-40B4-BE49-F238E27FC236}">
              <a16:creationId xmlns:a16="http://schemas.microsoft.com/office/drawing/2014/main" id="{9DB2127D-E31C-4ACB-9099-635D23206AB6}"/>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4" name="直線コネクタ 533">
          <a:extLst>
            <a:ext uri="{FF2B5EF4-FFF2-40B4-BE49-F238E27FC236}">
              <a16:creationId xmlns:a16="http://schemas.microsoft.com/office/drawing/2014/main" id="{6E10916A-E86C-463C-8697-841F4D0520EB}"/>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35" name="テキスト ボックス 534">
          <a:extLst>
            <a:ext uri="{FF2B5EF4-FFF2-40B4-BE49-F238E27FC236}">
              <a16:creationId xmlns:a16="http://schemas.microsoft.com/office/drawing/2014/main" id="{DFAD0298-2754-4B3B-A6EF-FBAEB3778ADD}"/>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36" name="直線コネクタ 535">
          <a:extLst>
            <a:ext uri="{FF2B5EF4-FFF2-40B4-BE49-F238E27FC236}">
              <a16:creationId xmlns:a16="http://schemas.microsoft.com/office/drawing/2014/main" id="{AC843250-D001-488F-952A-4D366303FC53}"/>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537" name="テキスト ボックス 536">
          <a:extLst>
            <a:ext uri="{FF2B5EF4-FFF2-40B4-BE49-F238E27FC236}">
              <a16:creationId xmlns:a16="http://schemas.microsoft.com/office/drawing/2014/main" id="{F74749BB-D77B-4DB3-B222-5E509DB0F77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38" name="直線コネクタ 537">
          <a:extLst>
            <a:ext uri="{FF2B5EF4-FFF2-40B4-BE49-F238E27FC236}">
              <a16:creationId xmlns:a16="http://schemas.microsoft.com/office/drawing/2014/main" id="{E1F39427-772D-44A2-9ACB-ECCDF6619313}"/>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39" name="テキスト ボックス 538">
          <a:extLst>
            <a:ext uri="{FF2B5EF4-FFF2-40B4-BE49-F238E27FC236}">
              <a16:creationId xmlns:a16="http://schemas.microsoft.com/office/drawing/2014/main" id="{F4E6B555-855A-45F0-A538-AA61EB3DE69F}"/>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40" name="直線コネクタ 539">
          <a:extLst>
            <a:ext uri="{FF2B5EF4-FFF2-40B4-BE49-F238E27FC236}">
              <a16:creationId xmlns:a16="http://schemas.microsoft.com/office/drawing/2014/main" id="{5E9CAA29-4320-4F96-886B-8BA48D8C503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41" name="テキスト ボックス 540">
          <a:extLst>
            <a:ext uri="{FF2B5EF4-FFF2-40B4-BE49-F238E27FC236}">
              <a16:creationId xmlns:a16="http://schemas.microsoft.com/office/drawing/2014/main" id="{6FADF6B0-A2F0-4FB7-AEBF-2236F1005132}"/>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42" name="直線コネクタ 541">
          <a:extLst>
            <a:ext uri="{FF2B5EF4-FFF2-40B4-BE49-F238E27FC236}">
              <a16:creationId xmlns:a16="http://schemas.microsoft.com/office/drawing/2014/main" id="{F5C31120-575F-4CF6-9735-7191A8553FB7}"/>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43" name="テキスト ボックス 542">
          <a:extLst>
            <a:ext uri="{FF2B5EF4-FFF2-40B4-BE49-F238E27FC236}">
              <a16:creationId xmlns:a16="http://schemas.microsoft.com/office/drawing/2014/main" id="{F82F1D14-1031-472F-B568-EAE71A1D06DF}"/>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44" name="直線コネクタ 543">
          <a:extLst>
            <a:ext uri="{FF2B5EF4-FFF2-40B4-BE49-F238E27FC236}">
              <a16:creationId xmlns:a16="http://schemas.microsoft.com/office/drawing/2014/main" id="{6957FDA0-E96A-4D3B-A6C5-3D4AD93B13DC}"/>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545" name="テキスト ボックス 544">
          <a:extLst>
            <a:ext uri="{FF2B5EF4-FFF2-40B4-BE49-F238E27FC236}">
              <a16:creationId xmlns:a16="http://schemas.microsoft.com/office/drawing/2014/main" id="{E34B2B7B-8F50-4A8C-87A2-8B788ACDDD28}"/>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6" name="直線コネクタ 545">
          <a:extLst>
            <a:ext uri="{FF2B5EF4-FFF2-40B4-BE49-F238E27FC236}">
              <a16:creationId xmlns:a16="http://schemas.microsoft.com/office/drawing/2014/main" id="{45E2E798-D1E0-4FCB-8021-55798299D32D}"/>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547" name="テキスト ボックス 546">
          <a:extLst>
            <a:ext uri="{FF2B5EF4-FFF2-40B4-BE49-F238E27FC236}">
              <a16:creationId xmlns:a16="http://schemas.microsoft.com/office/drawing/2014/main" id="{22635B59-BDA0-4914-B243-AEF090503037}"/>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48" name="【消防施設】&#10;有形固定資産減価償却率グラフ枠">
          <a:extLst>
            <a:ext uri="{FF2B5EF4-FFF2-40B4-BE49-F238E27FC236}">
              <a16:creationId xmlns:a16="http://schemas.microsoft.com/office/drawing/2014/main" id="{2A6F419E-9102-419E-93FF-C0DCA72FCE22}"/>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167639</xdr:rowOff>
    </xdr:from>
    <xdr:to>
      <xdr:col>85</xdr:col>
      <xdr:colOff>126364</xdr:colOff>
      <xdr:row>85</xdr:row>
      <xdr:rowOff>156211</xdr:rowOff>
    </xdr:to>
    <xdr:cxnSp macro="">
      <xdr:nvCxnSpPr>
        <xdr:cNvPr id="549" name="直線コネクタ 548">
          <a:extLst>
            <a:ext uri="{FF2B5EF4-FFF2-40B4-BE49-F238E27FC236}">
              <a16:creationId xmlns:a16="http://schemas.microsoft.com/office/drawing/2014/main" id="{A0BDF520-9132-4D74-B24E-7A847A9CD60B}"/>
            </a:ext>
          </a:extLst>
        </xdr:cNvPr>
        <xdr:cNvCxnSpPr/>
      </xdr:nvCxnSpPr>
      <xdr:spPr>
        <a:xfrm flipV="1">
          <a:off x="16318864" y="13369289"/>
          <a:ext cx="0" cy="1360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160038</xdr:rowOff>
    </xdr:from>
    <xdr:ext cx="405111" cy="259045"/>
    <xdr:sp macro="" textlink="">
      <xdr:nvSpPr>
        <xdr:cNvPr id="550" name="【消防施設】&#10;有形固定資産減価償却率最小値テキスト">
          <a:extLst>
            <a:ext uri="{FF2B5EF4-FFF2-40B4-BE49-F238E27FC236}">
              <a16:creationId xmlns:a16="http://schemas.microsoft.com/office/drawing/2014/main" id="{778EDCFD-C375-4BEC-ADAE-B85CDE5785EE}"/>
            </a:ext>
          </a:extLst>
        </xdr:cNvPr>
        <xdr:cNvSpPr txBox="1"/>
      </xdr:nvSpPr>
      <xdr:spPr>
        <a:xfrm>
          <a:off x="16357600" y="14733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156211</xdr:rowOff>
    </xdr:from>
    <xdr:to>
      <xdr:col>86</xdr:col>
      <xdr:colOff>25400</xdr:colOff>
      <xdr:row>85</xdr:row>
      <xdr:rowOff>156211</xdr:rowOff>
    </xdr:to>
    <xdr:cxnSp macro="">
      <xdr:nvCxnSpPr>
        <xdr:cNvPr id="551" name="直線コネクタ 550">
          <a:extLst>
            <a:ext uri="{FF2B5EF4-FFF2-40B4-BE49-F238E27FC236}">
              <a16:creationId xmlns:a16="http://schemas.microsoft.com/office/drawing/2014/main" id="{5802B502-36CD-46EA-9F4C-B21C83E3BD7B}"/>
            </a:ext>
          </a:extLst>
        </xdr:cNvPr>
        <xdr:cNvCxnSpPr/>
      </xdr:nvCxnSpPr>
      <xdr:spPr>
        <a:xfrm>
          <a:off x="16230600" y="14729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114316</xdr:rowOff>
    </xdr:from>
    <xdr:ext cx="405111" cy="259045"/>
    <xdr:sp macro="" textlink="">
      <xdr:nvSpPr>
        <xdr:cNvPr id="552" name="【消防施設】&#10;有形固定資産減価償却率最大値テキスト">
          <a:extLst>
            <a:ext uri="{FF2B5EF4-FFF2-40B4-BE49-F238E27FC236}">
              <a16:creationId xmlns:a16="http://schemas.microsoft.com/office/drawing/2014/main" id="{2436C85C-31BC-4DB4-9722-0586B5273B27}"/>
            </a:ext>
          </a:extLst>
        </xdr:cNvPr>
        <xdr:cNvSpPr txBox="1"/>
      </xdr:nvSpPr>
      <xdr:spPr>
        <a:xfrm>
          <a:off x="16357600" y="13144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167639</xdr:rowOff>
    </xdr:from>
    <xdr:to>
      <xdr:col>86</xdr:col>
      <xdr:colOff>25400</xdr:colOff>
      <xdr:row>77</xdr:row>
      <xdr:rowOff>167639</xdr:rowOff>
    </xdr:to>
    <xdr:cxnSp macro="">
      <xdr:nvCxnSpPr>
        <xdr:cNvPr id="553" name="直線コネクタ 552">
          <a:extLst>
            <a:ext uri="{FF2B5EF4-FFF2-40B4-BE49-F238E27FC236}">
              <a16:creationId xmlns:a16="http://schemas.microsoft.com/office/drawing/2014/main" id="{4783BE37-58E7-4606-A2A9-A957F87F24D5}"/>
            </a:ext>
          </a:extLst>
        </xdr:cNvPr>
        <xdr:cNvCxnSpPr/>
      </xdr:nvCxnSpPr>
      <xdr:spPr>
        <a:xfrm>
          <a:off x="16230600" y="13369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78122</xdr:rowOff>
    </xdr:from>
    <xdr:ext cx="405111" cy="259045"/>
    <xdr:sp macro="" textlink="">
      <xdr:nvSpPr>
        <xdr:cNvPr id="554" name="【消防施設】&#10;有形固定資産減価償却率平均値テキスト">
          <a:extLst>
            <a:ext uri="{FF2B5EF4-FFF2-40B4-BE49-F238E27FC236}">
              <a16:creationId xmlns:a16="http://schemas.microsoft.com/office/drawing/2014/main" id="{5B387E26-6B45-47AC-8DB7-94F53C4456B1}"/>
            </a:ext>
          </a:extLst>
        </xdr:cNvPr>
        <xdr:cNvSpPr txBox="1"/>
      </xdr:nvSpPr>
      <xdr:spPr>
        <a:xfrm>
          <a:off x="16357600" y="139655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99695</xdr:rowOff>
    </xdr:from>
    <xdr:to>
      <xdr:col>85</xdr:col>
      <xdr:colOff>177800</xdr:colOff>
      <xdr:row>82</xdr:row>
      <xdr:rowOff>29845</xdr:rowOff>
    </xdr:to>
    <xdr:sp macro="" textlink="">
      <xdr:nvSpPr>
        <xdr:cNvPr id="555" name="フローチャート: 判断 554">
          <a:extLst>
            <a:ext uri="{FF2B5EF4-FFF2-40B4-BE49-F238E27FC236}">
              <a16:creationId xmlns:a16="http://schemas.microsoft.com/office/drawing/2014/main" id="{C59BD378-AD6E-4641-AA85-EB7D774379D8}"/>
            </a:ext>
          </a:extLst>
        </xdr:cNvPr>
        <xdr:cNvSpPr/>
      </xdr:nvSpPr>
      <xdr:spPr>
        <a:xfrm>
          <a:off x="16268700" y="1398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52070</xdr:rowOff>
    </xdr:from>
    <xdr:to>
      <xdr:col>81</xdr:col>
      <xdr:colOff>101600</xdr:colOff>
      <xdr:row>81</xdr:row>
      <xdr:rowOff>153670</xdr:rowOff>
    </xdr:to>
    <xdr:sp macro="" textlink="">
      <xdr:nvSpPr>
        <xdr:cNvPr id="556" name="フローチャート: 判断 555">
          <a:extLst>
            <a:ext uri="{FF2B5EF4-FFF2-40B4-BE49-F238E27FC236}">
              <a16:creationId xmlns:a16="http://schemas.microsoft.com/office/drawing/2014/main" id="{32C7A1A1-2C74-4224-A1E1-6E9250027058}"/>
            </a:ext>
          </a:extLst>
        </xdr:cNvPr>
        <xdr:cNvSpPr/>
      </xdr:nvSpPr>
      <xdr:spPr>
        <a:xfrm>
          <a:off x="15430500" y="1393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57786</xdr:rowOff>
    </xdr:from>
    <xdr:to>
      <xdr:col>76</xdr:col>
      <xdr:colOff>165100</xdr:colOff>
      <xdr:row>81</xdr:row>
      <xdr:rowOff>159386</xdr:rowOff>
    </xdr:to>
    <xdr:sp macro="" textlink="">
      <xdr:nvSpPr>
        <xdr:cNvPr id="557" name="フローチャート: 判断 556">
          <a:extLst>
            <a:ext uri="{FF2B5EF4-FFF2-40B4-BE49-F238E27FC236}">
              <a16:creationId xmlns:a16="http://schemas.microsoft.com/office/drawing/2014/main" id="{866EC8AD-0940-4BFF-8682-0DCCB766ED48}"/>
            </a:ext>
          </a:extLst>
        </xdr:cNvPr>
        <xdr:cNvSpPr/>
      </xdr:nvSpPr>
      <xdr:spPr>
        <a:xfrm>
          <a:off x="14541500" y="1394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19686</xdr:rowOff>
    </xdr:from>
    <xdr:to>
      <xdr:col>72</xdr:col>
      <xdr:colOff>38100</xdr:colOff>
      <xdr:row>81</xdr:row>
      <xdr:rowOff>121286</xdr:rowOff>
    </xdr:to>
    <xdr:sp macro="" textlink="">
      <xdr:nvSpPr>
        <xdr:cNvPr id="558" name="フローチャート: 判断 557">
          <a:extLst>
            <a:ext uri="{FF2B5EF4-FFF2-40B4-BE49-F238E27FC236}">
              <a16:creationId xmlns:a16="http://schemas.microsoft.com/office/drawing/2014/main" id="{ACBD0494-558F-461D-989D-AD82C5D3943E}"/>
            </a:ext>
          </a:extLst>
        </xdr:cNvPr>
        <xdr:cNvSpPr/>
      </xdr:nvSpPr>
      <xdr:spPr>
        <a:xfrm>
          <a:off x="13652500" y="13907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4445</xdr:rowOff>
    </xdr:from>
    <xdr:to>
      <xdr:col>67</xdr:col>
      <xdr:colOff>101600</xdr:colOff>
      <xdr:row>81</xdr:row>
      <xdr:rowOff>106045</xdr:rowOff>
    </xdr:to>
    <xdr:sp macro="" textlink="">
      <xdr:nvSpPr>
        <xdr:cNvPr id="559" name="フローチャート: 判断 558">
          <a:extLst>
            <a:ext uri="{FF2B5EF4-FFF2-40B4-BE49-F238E27FC236}">
              <a16:creationId xmlns:a16="http://schemas.microsoft.com/office/drawing/2014/main" id="{4DC66C16-93E8-41CC-BD0C-FBD242B37782}"/>
            </a:ext>
          </a:extLst>
        </xdr:cNvPr>
        <xdr:cNvSpPr/>
      </xdr:nvSpPr>
      <xdr:spPr>
        <a:xfrm>
          <a:off x="12763500" y="1389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60" name="テキスト ボックス 559">
          <a:extLst>
            <a:ext uri="{FF2B5EF4-FFF2-40B4-BE49-F238E27FC236}">
              <a16:creationId xmlns:a16="http://schemas.microsoft.com/office/drawing/2014/main" id="{521FFEE3-00A1-4B38-8B63-A264CDCB278E}"/>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1" name="テキスト ボックス 560">
          <a:extLst>
            <a:ext uri="{FF2B5EF4-FFF2-40B4-BE49-F238E27FC236}">
              <a16:creationId xmlns:a16="http://schemas.microsoft.com/office/drawing/2014/main" id="{DF23A52E-BF8E-4514-8B5E-A7416C7815B9}"/>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2" name="テキスト ボックス 561">
          <a:extLst>
            <a:ext uri="{FF2B5EF4-FFF2-40B4-BE49-F238E27FC236}">
              <a16:creationId xmlns:a16="http://schemas.microsoft.com/office/drawing/2014/main" id="{E897C7DE-24A3-461E-A3A3-A191207001B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3" name="テキスト ボックス 562">
          <a:extLst>
            <a:ext uri="{FF2B5EF4-FFF2-40B4-BE49-F238E27FC236}">
              <a16:creationId xmlns:a16="http://schemas.microsoft.com/office/drawing/2014/main" id="{3DB6E915-DBC1-4BBD-A8A2-11A298450F9C}"/>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4" name="テキスト ボックス 563">
          <a:extLst>
            <a:ext uri="{FF2B5EF4-FFF2-40B4-BE49-F238E27FC236}">
              <a16:creationId xmlns:a16="http://schemas.microsoft.com/office/drawing/2014/main" id="{97C1FD4F-2F51-4FC3-B70A-2CD135A9EF18}"/>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170180</xdr:rowOff>
    </xdr:from>
    <xdr:to>
      <xdr:col>85</xdr:col>
      <xdr:colOff>177800</xdr:colOff>
      <xdr:row>81</xdr:row>
      <xdr:rowOff>100330</xdr:rowOff>
    </xdr:to>
    <xdr:sp macro="" textlink="">
      <xdr:nvSpPr>
        <xdr:cNvPr id="565" name="楕円 564">
          <a:extLst>
            <a:ext uri="{FF2B5EF4-FFF2-40B4-BE49-F238E27FC236}">
              <a16:creationId xmlns:a16="http://schemas.microsoft.com/office/drawing/2014/main" id="{6ADA88EA-0F39-4E16-ADC8-CC1CFCF5CE9E}"/>
            </a:ext>
          </a:extLst>
        </xdr:cNvPr>
        <xdr:cNvSpPr/>
      </xdr:nvSpPr>
      <xdr:spPr>
        <a:xfrm>
          <a:off x="16268700" y="1388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21607</xdr:rowOff>
    </xdr:from>
    <xdr:ext cx="405111" cy="259045"/>
    <xdr:sp macro="" textlink="">
      <xdr:nvSpPr>
        <xdr:cNvPr id="566" name="【消防施設】&#10;有形固定資産減価償却率該当値テキスト">
          <a:extLst>
            <a:ext uri="{FF2B5EF4-FFF2-40B4-BE49-F238E27FC236}">
              <a16:creationId xmlns:a16="http://schemas.microsoft.com/office/drawing/2014/main" id="{FF2607E2-2AA0-492A-8364-98102D446120}"/>
            </a:ext>
          </a:extLst>
        </xdr:cNvPr>
        <xdr:cNvSpPr txBox="1"/>
      </xdr:nvSpPr>
      <xdr:spPr>
        <a:xfrm>
          <a:off x="16357600" y="1373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105411</xdr:rowOff>
    </xdr:from>
    <xdr:to>
      <xdr:col>81</xdr:col>
      <xdr:colOff>101600</xdr:colOff>
      <xdr:row>81</xdr:row>
      <xdr:rowOff>35561</xdr:rowOff>
    </xdr:to>
    <xdr:sp macro="" textlink="">
      <xdr:nvSpPr>
        <xdr:cNvPr id="567" name="楕円 566">
          <a:extLst>
            <a:ext uri="{FF2B5EF4-FFF2-40B4-BE49-F238E27FC236}">
              <a16:creationId xmlns:a16="http://schemas.microsoft.com/office/drawing/2014/main" id="{C35DE987-E86D-4852-8A46-7DB724A6FBF9}"/>
            </a:ext>
          </a:extLst>
        </xdr:cNvPr>
        <xdr:cNvSpPr/>
      </xdr:nvSpPr>
      <xdr:spPr>
        <a:xfrm>
          <a:off x="15430500" y="13821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156211</xdr:rowOff>
    </xdr:from>
    <xdr:to>
      <xdr:col>85</xdr:col>
      <xdr:colOff>127000</xdr:colOff>
      <xdr:row>81</xdr:row>
      <xdr:rowOff>49530</xdr:rowOff>
    </xdr:to>
    <xdr:cxnSp macro="">
      <xdr:nvCxnSpPr>
        <xdr:cNvPr id="568" name="直線コネクタ 567">
          <a:extLst>
            <a:ext uri="{FF2B5EF4-FFF2-40B4-BE49-F238E27FC236}">
              <a16:creationId xmlns:a16="http://schemas.microsoft.com/office/drawing/2014/main" id="{B2F5A7BA-C32A-4156-96C1-BDB2E6C7673F}"/>
            </a:ext>
          </a:extLst>
        </xdr:cNvPr>
        <xdr:cNvCxnSpPr/>
      </xdr:nvCxnSpPr>
      <xdr:spPr>
        <a:xfrm>
          <a:off x="15481300" y="13872211"/>
          <a:ext cx="838200" cy="6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36830</xdr:rowOff>
    </xdr:from>
    <xdr:to>
      <xdr:col>76</xdr:col>
      <xdr:colOff>165100</xdr:colOff>
      <xdr:row>80</xdr:row>
      <xdr:rowOff>138430</xdr:rowOff>
    </xdr:to>
    <xdr:sp macro="" textlink="">
      <xdr:nvSpPr>
        <xdr:cNvPr id="569" name="楕円 568">
          <a:extLst>
            <a:ext uri="{FF2B5EF4-FFF2-40B4-BE49-F238E27FC236}">
              <a16:creationId xmlns:a16="http://schemas.microsoft.com/office/drawing/2014/main" id="{D350D4C3-1E91-4DCD-9FBD-33E5E87278C1}"/>
            </a:ext>
          </a:extLst>
        </xdr:cNvPr>
        <xdr:cNvSpPr/>
      </xdr:nvSpPr>
      <xdr:spPr>
        <a:xfrm>
          <a:off x="14541500" y="1375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87630</xdr:rowOff>
    </xdr:from>
    <xdr:to>
      <xdr:col>81</xdr:col>
      <xdr:colOff>50800</xdr:colOff>
      <xdr:row>80</xdr:row>
      <xdr:rowOff>156211</xdr:rowOff>
    </xdr:to>
    <xdr:cxnSp macro="">
      <xdr:nvCxnSpPr>
        <xdr:cNvPr id="570" name="直線コネクタ 569">
          <a:extLst>
            <a:ext uri="{FF2B5EF4-FFF2-40B4-BE49-F238E27FC236}">
              <a16:creationId xmlns:a16="http://schemas.microsoft.com/office/drawing/2014/main" id="{FEC23045-DFFA-46AA-BF02-CDA650E75341}"/>
            </a:ext>
          </a:extLst>
        </xdr:cNvPr>
        <xdr:cNvCxnSpPr/>
      </xdr:nvCxnSpPr>
      <xdr:spPr>
        <a:xfrm>
          <a:off x="14592300" y="13803630"/>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139700</xdr:rowOff>
    </xdr:from>
    <xdr:to>
      <xdr:col>72</xdr:col>
      <xdr:colOff>38100</xdr:colOff>
      <xdr:row>80</xdr:row>
      <xdr:rowOff>69850</xdr:rowOff>
    </xdr:to>
    <xdr:sp macro="" textlink="">
      <xdr:nvSpPr>
        <xdr:cNvPr id="571" name="楕円 570">
          <a:extLst>
            <a:ext uri="{FF2B5EF4-FFF2-40B4-BE49-F238E27FC236}">
              <a16:creationId xmlns:a16="http://schemas.microsoft.com/office/drawing/2014/main" id="{ECDFFAC8-343F-4092-B50B-4625FC8B0282}"/>
            </a:ext>
          </a:extLst>
        </xdr:cNvPr>
        <xdr:cNvSpPr/>
      </xdr:nvSpPr>
      <xdr:spPr>
        <a:xfrm>
          <a:off x="13652500" y="1368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19050</xdr:rowOff>
    </xdr:from>
    <xdr:to>
      <xdr:col>76</xdr:col>
      <xdr:colOff>114300</xdr:colOff>
      <xdr:row>80</xdr:row>
      <xdr:rowOff>87630</xdr:rowOff>
    </xdr:to>
    <xdr:cxnSp macro="">
      <xdr:nvCxnSpPr>
        <xdr:cNvPr id="572" name="直線コネクタ 571">
          <a:extLst>
            <a:ext uri="{FF2B5EF4-FFF2-40B4-BE49-F238E27FC236}">
              <a16:creationId xmlns:a16="http://schemas.microsoft.com/office/drawing/2014/main" id="{AAD779DA-C200-4ABA-ABB8-40CA41CF0D32}"/>
            </a:ext>
          </a:extLst>
        </xdr:cNvPr>
        <xdr:cNvCxnSpPr/>
      </xdr:nvCxnSpPr>
      <xdr:spPr>
        <a:xfrm>
          <a:off x="13703300" y="1373505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118745</xdr:rowOff>
    </xdr:from>
    <xdr:to>
      <xdr:col>67</xdr:col>
      <xdr:colOff>101600</xdr:colOff>
      <xdr:row>81</xdr:row>
      <xdr:rowOff>48895</xdr:rowOff>
    </xdr:to>
    <xdr:sp macro="" textlink="">
      <xdr:nvSpPr>
        <xdr:cNvPr id="573" name="楕円 572">
          <a:extLst>
            <a:ext uri="{FF2B5EF4-FFF2-40B4-BE49-F238E27FC236}">
              <a16:creationId xmlns:a16="http://schemas.microsoft.com/office/drawing/2014/main" id="{60C137D0-45D6-45E1-BA68-13885D5F63CE}"/>
            </a:ext>
          </a:extLst>
        </xdr:cNvPr>
        <xdr:cNvSpPr/>
      </xdr:nvSpPr>
      <xdr:spPr>
        <a:xfrm>
          <a:off x="12763500" y="13834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19050</xdr:rowOff>
    </xdr:from>
    <xdr:to>
      <xdr:col>71</xdr:col>
      <xdr:colOff>177800</xdr:colOff>
      <xdr:row>80</xdr:row>
      <xdr:rowOff>169545</xdr:rowOff>
    </xdr:to>
    <xdr:cxnSp macro="">
      <xdr:nvCxnSpPr>
        <xdr:cNvPr id="574" name="直線コネクタ 573">
          <a:extLst>
            <a:ext uri="{FF2B5EF4-FFF2-40B4-BE49-F238E27FC236}">
              <a16:creationId xmlns:a16="http://schemas.microsoft.com/office/drawing/2014/main" id="{297BF8E1-BD53-441A-A129-AF129DD32C10}"/>
            </a:ext>
          </a:extLst>
        </xdr:cNvPr>
        <xdr:cNvCxnSpPr/>
      </xdr:nvCxnSpPr>
      <xdr:spPr>
        <a:xfrm flipV="1">
          <a:off x="12814300" y="13735050"/>
          <a:ext cx="889000" cy="150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144797</xdr:rowOff>
    </xdr:from>
    <xdr:ext cx="405111" cy="259045"/>
    <xdr:sp macro="" textlink="">
      <xdr:nvSpPr>
        <xdr:cNvPr id="575" name="n_1aveValue【消防施設】&#10;有形固定資産減価償却率">
          <a:extLst>
            <a:ext uri="{FF2B5EF4-FFF2-40B4-BE49-F238E27FC236}">
              <a16:creationId xmlns:a16="http://schemas.microsoft.com/office/drawing/2014/main" id="{BD541AF3-B8FC-4535-A2F7-44B11F1F451C}"/>
            </a:ext>
          </a:extLst>
        </xdr:cNvPr>
        <xdr:cNvSpPr txBox="1"/>
      </xdr:nvSpPr>
      <xdr:spPr>
        <a:xfrm>
          <a:off x="15266044" y="14032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150513</xdr:rowOff>
    </xdr:from>
    <xdr:ext cx="405111" cy="259045"/>
    <xdr:sp macro="" textlink="">
      <xdr:nvSpPr>
        <xdr:cNvPr id="576" name="n_2aveValue【消防施設】&#10;有形固定資産減価償却率">
          <a:extLst>
            <a:ext uri="{FF2B5EF4-FFF2-40B4-BE49-F238E27FC236}">
              <a16:creationId xmlns:a16="http://schemas.microsoft.com/office/drawing/2014/main" id="{99F13896-341E-4CF3-8496-CF0E6D5E32DA}"/>
            </a:ext>
          </a:extLst>
        </xdr:cNvPr>
        <xdr:cNvSpPr txBox="1"/>
      </xdr:nvSpPr>
      <xdr:spPr>
        <a:xfrm>
          <a:off x="14389744" y="14037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112413</xdr:rowOff>
    </xdr:from>
    <xdr:ext cx="405111" cy="259045"/>
    <xdr:sp macro="" textlink="">
      <xdr:nvSpPr>
        <xdr:cNvPr id="577" name="n_3aveValue【消防施設】&#10;有形固定資産減価償却率">
          <a:extLst>
            <a:ext uri="{FF2B5EF4-FFF2-40B4-BE49-F238E27FC236}">
              <a16:creationId xmlns:a16="http://schemas.microsoft.com/office/drawing/2014/main" id="{F13E03B8-DA1C-47AD-928B-AED319E1B14E}"/>
            </a:ext>
          </a:extLst>
        </xdr:cNvPr>
        <xdr:cNvSpPr txBox="1"/>
      </xdr:nvSpPr>
      <xdr:spPr>
        <a:xfrm>
          <a:off x="13500744" y="13999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97172</xdr:rowOff>
    </xdr:from>
    <xdr:ext cx="405111" cy="259045"/>
    <xdr:sp macro="" textlink="">
      <xdr:nvSpPr>
        <xdr:cNvPr id="578" name="n_4aveValue【消防施設】&#10;有形固定資産減価償却率">
          <a:extLst>
            <a:ext uri="{FF2B5EF4-FFF2-40B4-BE49-F238E27FC236}">
              <a16:creationId xmlns:a16="http://schemas.microsoft.com/office/drawing/2014/main" id="{198D10F1-1E8B-41E2-828D-CD08BF6742E3}"/>
            </a:ext>
          </a:extLst>
        </xdr:cNvPr>
        <xdr:cNvSpPr txBox="1"/>
      </xdr:nvSpPr>
      <xdr:spPr>
        <a:xfrm>
          <a:off x="12611744" y="13984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52088</xdr:rowOff>
    </xdr:from>
    <xdr:ext cx="405111" cy="259045"/>
    <xdr:sp macro="" textlink="">
      <xdr:nvSpPr>
        <xdr:cNvPr id="579" name="n_1mainValue【消防施設】&#10;有形固定資産減価償却率">
          <a:extLst>
            <a:ext uri="{FF2B5EF4-FFF2-40B4-BE49-F238E27FC236}">
              <a16:creationId xmlns:a16="http://schemas.microsoft.com/office/drawing/2014/main" id="{B0AF095C-FB74-46B3-9324-58A3C88E9021}"/>
            </a:ext>
          </a:extLst>
        </xdr:cNvPr>
        <xdr:cNvSpPr txBox="1"/>
      </xdr:nvSpPr>
      <xdr:spPr>
        <a:xfrm>
          <a:off x="15266044" y="13596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154957</xdr:rowOff>
    </xdr:from>
    <xdr:ext cx="405111" cy="259045"/>
    <xdr:sp macro="" textlink="">
      <xdr:nvSpPr>
        <xdr:cNvPr id="580" name="n_2mainValue【消防施設】&#10;有形固定資産減価償却率">
          <a:extLst>
            <a:ext uri="{FF2B5EF4-FFF2-40B4-BE49-F238E27FC236}">
              <a16:creationId xmlns:a16="http://schemas.microsoft.com/office/drawing/2014/main" id="{29E0DA01-19E6-4C57-B93B-F547E3080AD2}"/>
            </a:ext>
          </a:extLst>
        </xdr:cNvPr>
        <xdr:cNvSpPr txBox="1"/>
      </xdr:nvSpPr>
      <xdr:spPr>
        <a:xfrm>
          <a:off x="14389744" y="1352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86377</xdr:rowOff>
    </xdr:from>
    <xdr:ext cx="405111" cy="259045"/>
    <xdr:sp macro="" textlink="">
      <xdr:nvSpPr>
        <xdr:cNvPr id="581" name="n_3mainValue【消防施設】&#10;有形固定資産減価償却率">
          <a:extLst>
            <a:ext uri="{FF2B5EF4-FFF2-40B4-BE49-F238E27FC236}">
              <a16:creationId xmlns:a16="http://schemas.microsoft.com/office/drawing/2014/main" id="{F5C61A74-0B68-429A-86D4-5891D9ADBAFA}"/>
            </a:ext>
          </a:extLst>
        </xdr:cNvPr>
        <xdr:cNvSpPr txBox="1"/>
      </xdr:nvSpPr>
      <xdr:spPr>
        <a:xfrm>
          <a:off x="13500744" y="1345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65422</xdr:rowOff>
    </xdr:from>
    <xdr:ext cx="405111" cy="259045"/>
    <xdr:sp macro="" textlink="">
      <xdr:nvSpPr>
        <xdr:cNvPr id="582" name="n_4mainValue【消防施設】&#10;有形固定資産減価償却率">
          <a:extLst>
            <a:ext uri="{FF2B5EF4-FFF2-40B4-BE49-F238E27FC236}">
              <a16:creationId xmlns:a16="http://schemas.microsoft.com/office/drawing/2014/main" id="{A1C11BA1-F1B6-49A0-8F58-AC85A4C55064}"/>
            </a:ext>
          </a:extLst>
        </xdr:cNvPr>
        <xdr:cNvSpPr txBox="1"/>
      </xdr:nvSpPr>
      <xdr:spPr>
        <a:xfrm>
          <a:off x="12611744" y="1360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3" name="正方形/長方形 582">
          <a:extLst>
            <a:ext uri="{FF2B5EF4-FFF2-40B4-BE49-F238E27FC236}">
              <a16:creationId xmlns:a16="http://schemas.microsoft.com/office/drawing/2014/main" id="{1B4D7FE4-73FA-4059-8CBB-2303DCAC75D2}"/>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4" name="正方形/長方形 583">
          <a:extLst>
            <a:ext uri="{FF2B5EF4-FFF2-40B4-BE49-F238E27FC236}">
              <a16:creationId xmlns:a16="http://schemas.microsoft.com/office/drawing/2014/main" id="{B5CBC5BB-92ED-4C95-8236-2C3CAD602463}"/>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5" name="正方形/長方形 584">
          <a:extLst>
            <a:ext uri="{FF2B5EF4-FFF2-40B4-BE49-F238E27FC236}">
              <a16:creationId xmlns:a16="http://schemas.microsoft.com/office/drawing/2014/main" id="{24DDD83B-3CD0-4171-80EC-16E9BD59D9FD}"/>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6" name="正方形/長方形 585">
          <a:extLst>
            <a:ext uri="{FF2B5EF4-FFF2-40B4-BE49-F238E27FC236}">
              <a16:creationId xmlns:a16="http://schemas.microsoft.com/office/drawing/2014/main" id="{9085F82E-7CB6-495E-92E0-F3978AD79F64}"/>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7" name="正方形/長方形 586">
          <a:extLst>
            <a:ext uri="{FF2B5EF4-FFF2-40B4-BE49-F238E27FC236}">
              <a16:creationId xmlns:a16="http://schemas.microsoft.com/office/drawing/2014/main" id="{C5875E73-9A9D-4F67-8F62-BED1FCA484AB}"/>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8" name="正方形/長方形 587">
          <a:extLst>
            <a:ext uri="{FF2B5EF4-FFF2-40B4-BE49-F238E27FC236}">
              <a16:creationId xmlns:a16="http://schemas.microsoft.com/office/drawing/2014/main" id="{0819DC42-58AB-48B5-AD81-AE1E516867A5}"/>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9" name="正方形/長方形 588">
          <a:extLst>
            <a:ext uri="{FF2B5EF4-FFF2-40B4-BE49-F238E27FC236}">
              <a16:creationId xmlns:a16="http://schemas.microsoft.com/office/drawing/2014/main" id="{18EE2FD5-6529-452A-BBAF-C70B428EC884}"/>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0" name="正方形/長方形 589">
          <a:extLst>
            <a:ext uri="{FF2B5EF4-FFF2-40B4-BE49-F238E27FC236}">
              <a16:creationId xmlns:a16="http://schemas.microsoft.com/office/drawing/2014/main" id="{A1F8E15D-E9DC-463D-A2CC-732DCD871406}"/>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1" name="テキスト ボックス 590">
          <a:extLst>
            <a:ext uri="{FF2B5EF4-FFF2-40B4-BE49-F238E27FC236}">
              <a16:creationId xmlns:a16="http://schemas.microsoft.com/office/drawing/2014/main" id="{7F041FF6-44C4-4F03-A822-2DBC6659AFAE}"/>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2" name="直線コネクタ 591">
          <a:extLst>
            <a:ext uri="{FF2B5EF4-FFF2-40B4-BE49-F238E27FC236}">
              <a16:creationId xmlns:a16="http://schemas.microsoft.com/office/drawing/2014/main" id="{B4C451C5-C018-4FB6-A2BC-5B954A061D17}"/>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93" name="直線コネクタ 592">
          <a:extLst>
            <a:ext uri="{FF2B5EF4-FFF2-40B4-BE49-F238E27FC236}">
              <a16:creationId xmlns:a16="http://schemas.microsoft.com/office/drawing/2014/main" id="{06B3B2CE-B7D3-4F4F-99F8-2B7372EF7418}"/>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94" name="テキスト ボックス 593">
          <a:extLst>
            <a:ext uri="{FF2B5EF4-FFF2-40B4-BE49-F238E27FC236}">
              <a16:creationId xmlns:a16="http://schemas.microsoft.com/office/drawing/2014/main" id="{7D2E7631-49B2-43B1-AD5D-D2C90E4EB877}"/>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95" name="直線コネクタ 594">
          <a:extLst>
            <a:ext uri="{FF2B5EF4-FFF2-40B4-BE49-F238E27FC236}">
              <a16:creationId xmlns:a16="http://schemas.microsoft.com/office/drawing/2014/main" id="{28550669-A755-4903-A25E-574A09620DE9}"/>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96" name="テキスト ボックス 595">
          <a:extLst>
            <a:ext uri="{FF2B5EF4-FFF2-40B4-BE49-F238E27FC236}">
              <a16:creationId xmlns:a16="http://schemas.microsoft.com/office/drawing/2014/main" id="{E94C2C67-8246-4DD7-8370-CC17CA024DDB}"/>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97" name="直線コネクタ 596">
          <a:extLst>
            <a:ext uri="{FF2B5EF4-FFF2-40B4-BE49-F238E27FC236}">
              <a16:creationId xmlns:a16="http://schemas.microsoft.com/office/drawing/2014/main" id="{CD672F12-180B-486F-BC98-A5EF1D20CE31}"/>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98" name="テキスト ボックス 597">
          <a:extLst>
            <a:ext uri="{FF2B5EF4-FFF2-40B4-BE49-F238E27FC236}">
              <a16:creationId xmlns:a16="http://schemas.microsoft.com/office/drawing/2014/main" id="{0B5F9327-C5B0-4077-900D-3B5738007162}"/>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99" name="直線コネクタ 598">
          <a:extLst>
            <a:ext uri="{FF2B5EF4-FFF2-40B4-BE49-F238E27FC236}">
              <a16:creationId xmlns:a16="http://schemas.microsoft.com/office/drawing/2014/main" id="{2EF2014C-3E56-46D9-A1CE-7C1212E60DF4}"/>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00" name="テキスト ボックス 599">
          <a:extLst>
            <a:ext uri="{FF2B5EF4-FFF2-40B4-BE49-F238E27FC236}">
              <a16:creationId xmlns:a16="http://schemas.microsoft.com/office/drawing/2014/main" id="{E4CEB5C8-18A4-4E02-AAFD-E79BEFD219CD}"/>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01" name="直線コネクタ 600">
          <a:extLst>
            <a:ext uri="{FF2B5EF4-FFF2-40B4-BE49-F238E27FC236}">
              <a16:creationId xmlns:a16="http://schemas.microsoft.com/office/drawing/2014/main" id="{AA1A5A60-FF73-4DB5-A449-CED0309371A3}"/>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02" name="テキスト ボックス 601">
          <a:extLst>
            <a:ext uri="{FF2B5EF4-FFF2-40B4-BE49-F238E27FC236}">
              <a16:creationId xmlns:a16="http://schemas.microsoft.com/office/drawing/2014/main" id="{FF94DC42-60DC-4D3B-858E-FB8E18511B71}"/>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3" name="直線コネクタ 602">
          <a:extLst>
            <a:ext uri="{FF2B5EF4-FFF2-40B4-BE49-F238E27FC236}">
              <a16:creationId xmlns:a16="http://schemas.microsoft.com/office/drawing/2014/main" id="{99BD8533-1C56-4214-AD84-01948B22EA54}"/>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4" name="テキスト ボックス 603">
          <a:extLst>
            <a:ext uri="{FF2B5EF4-FFF2-40B4-BE49-F238E27FC236}">
              <a16:creationId xmlns:a16="http://schemas.microsoft.com/office/drawing/2014/main" id="{E8434812-4E92-41C1-9803-BE8739E7000F}"/>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5" name="【消防施設】&#10;一人当たり面積グラフ枠">
          <a:extLst>
            <a:ext uri="{FF2B5EF4-FFF2-40B4-BE49-F238E27FC236}">
              <a16:creationId xmlns:a16="http://schemas.microsoft.com/office/drawing/2014/main" id="{635F61E1-B65A-4529-9E88-CA91537E7B97}"/>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95250</xdr:rowOff>
    </xdr:from>
    <xdr:to>
      <xdr:col>116</xdr:col>
      <xdr:colOff>62864</xdr:colOff>
      <xdr:row>86</xdr:row>
      <xdr:rowOff>102870</xdr:rowOff>
    </xdr:to>
    <xdr:cxnSp macro="">
      <xdr:nvCxnSpPr>
        <xdr:cNvPr id="606" name="直線コネクタ 605">
          <a:extLst>
            <a:ext uri="{FF2B5EF4-FFF2-40B4-BE49-F238E27FC236}">
              <a16:creationId xmlns:a16="http://schemas.microsoft.com/office/drawing/2014/main" id="{B6D142DC-0755-4845-89AE-F563690C940D}"/>
            </a:ext>
          </a:extLst>
        </xdr:cNvPr>
        <xdr:cNvCxnSpPr/>
      </xdr:nvCxnSpPr>
      <xdr:spPr>
        <a:xfrm flipV="1">
          <a:off x="22160864" y="13296900"/>
          <a:ext cx="0" cy="1550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106697</xdr:rowOff>
    </xdr:from>
    <xdr:ext cx="469744" cy="259045"/>
    <xdr:sp macro="" textlink="">
      <xdr:nvSpPr>
        <xdr:cNvPr id="607" name="【消防施設】&#10;一人当たり面積最小値テキスト">
          <a:extLst>
            <a:ext uri="{FF2B5EF4-FFF2-40B4-BE49-F238E27FC236}">
              <a16:creationId xmlns:a16="http://schemas.microsoft.com/office/drawing/2014/main" id="{BA55A8C7-C577-43C0-BF0B-C7DD5792B237}"/>
            </a:ext>
          </a:extLst>
        </xdr:cNvPr>
        <xdr:cNvSpPr txBox="1"/>
      </xdr:nvSpPr>
      <xdr:spPr>
        <a:xfrm>
          <a:off x="22199600" y="1485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102870</xdr:rowOff>
    </xdr:from>
    <xdr:to>
      <xdr:col>116</xdr:col>
      <xdr:colOff>152400</xdr:colOff>
      <xdr:row>86</xdr:row>
      <xdr:rowOff>102870</xdr:rowOff>
    </xdr:to>
    <xdr:cxnSp macro="">
      <xdr:nvCxnSpPr>
        <xdr:cNvPr id="608" name="直線コネクタ 607">
          <a:extLst>
            <a:ext uri="{FF2B5EF4-FFF2-40B4-BE49-F238E27FC236}">
              <a16:creationId xmlns:a16="http://schemas.microsoft.com/office/drawing/2014/main" id="{998F0E2B-769F-4B5C-901E-3F55F121D8D2}"/>
            </a:ext>
          </a:extLst>
        </xdr:cNvPr>
        <xdr:cNvCxnSpPr/>
      </xdr:nvCxnSpPr>
      <xdr:spPr>
        <a:xfrm>
          <a:off x="22072600" y="1484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41927</xdr:rowOff>
    </xdr:from>
    <xdr:ext cx="469744" cy="259045"/>
    <xdr:sp macro="" textlink="">
      <xdr:nvSpPr>
        <xdr:cNvPr id="609" name="【消防施設】&#10;一人当たり面積最大値テキスト">
          <a:extLst>
            <a:ext uri="{FF2B5EF4-FFF2-40B4-BE49-F238E27FC236}">
              <a16:creationId xmlns:a16="http://schemas.microsoft.com/office/drawing/2014/main" id="{F19BFAB6-21A7-4D5D-B6A6-38BB9B519E21}"/>
            </a:ext>
          </a:extLst>
        </xdr:cNvPr>
        <xdr:cNvSpPr txBox="1"/>
      </xdr:nvSpPr>
      <xdr:spPr>
        <a:xfrm>
          <a:off x="22199600" y="1307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95250</xdr:rowOff>
    </xdr:from>
    <xdr:to>
      <xdr:col>116</xdr:col>
      <xdr:colOff>152400</xdr:colOff>
      <xdr:row>77</xdr:row>
      <xdr:rowOff>95250</xdr:rowOff>
    </xdr:to>
    <xdr:cxnSp macro="">
      <xdr:nvCxnSpPr>
        <xdr:cNvPr id="610" name="直線コネクタ 609">
          <a:extLst>
            <a:ext uri="{FF2B5EF4-FFF2-40B4-BE49-F238E27FC236}">
              <a16:creationId xmlns:a16="http://schemas.microsoft.com/office/drawing/2014/main" id="{8B927990-7060-4DC7-B45E-34B956E1CFAC}"/>
            </a:ext>
          </a:extLst>
        </xdr:cNvPr>
        <xdr:cNvCxnSpPr/>
      </xdr:nvCxnSpPr>
      <xdr:spPr>
        <a:xfrm>
          <a:off x="22072600" y="1329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133366</xdr:rowOff>
    </xdr:from>
    <xdr:ext cx="469744" cy="259045"/>
    <xdr:sp macro="" textlink="">
      <xdr:nvSpPr>
        <xdr:cNvPr id="611" name="【消防施設】&#10;一人当たり面積平均値テキスト">
          <a:extLst>
            <a:ext uri="{FF2B5EF4-FFF2-40B4-BE49-F238E27FC236}">
              <a16:creationId xmlns:a16="http://schemas.microsoft.com/office/drawing/2014/main" id="{B7554B6D-466C-49B4-9F8F-42DAC87644F3}"/>
            </a:ext>
          </a:extLst>
        </xdr:cNvPr>
        <xdr:cNvSpPr txBox="1"/>
      </xdr:nvSpPr>
      <xdr:spPr>
        <a:xfrm>
          <a:off x="22199600" y="145351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154939</xdr:rowOff>
    </xdr:from>
    <xdr:to>
      <xdr:col>116</xdr:col>
      <xdr:colOff>114300</xdr:colOff>
      <xdr:row>85</xdr:row>
      <xdr:rowOff>85089</xdr:rowOff>
    </xdr:to>
    <xdr:sp macro="" textlink="">
      <xdr:nvSpPr>
        <xdr:cNvPr id="612" name="フローチャート: 判断 611">
          <a:extLst>
            <a:ext uri="{FF2B5EF4-FFF2-40B4-BE49-F238E27FC236}">
              <a16:creationId xmlns:a16="http://schemas.microsoft.com/office/drawing/2014/main" id="{E726673C-5EC6-4933-B37F-898446C6473C}"/>
            </a:ext>
          </a:extLst>
        </xdr:cNvPr>
        <xdr:cNvSpPr/>
      </xdr:nvSpPr>
      <xdr:spPr>
        <a:xfrm>
          <a:off x="22110700" y="1455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6350</xdr:rowOff>
    </xdr:from>
    <xdr:to>
      <xdr:col>112</xdr:col>
      <xdr:colOff>38100</xdr:colOff>
      <xdr:row>85</xdr:row>
      <xdr:rowOff>107950</xdr:rowOff>
    </xdr:to>
    <xdr:sp macro="" textlink="">
      <xdr:nvSpPr>
        <xdr:cNvPr id="613" name="フローチャート: 判断 612">
          <a:extLst>
            <a:ext uri="{FF2B5EF4-FFF2-40B4-BE49-F238E27FC236}">
              <a16:creationId xmlns:a16="http://schemas.microsoft.com/office/drawing/2014/main" id="{D210A113-727E-4072-ADB3-C6DA01A1CFDF}"/>
            </a:ext>
          </a:extLst>
        </xdr:cNvPr>
        <xdr:cNvSpPr/>
      </xdr:nvSpPr>
      <xdr:spPr>
        <a:xfrm>
          <a:off x="21272500" y="1457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10161</xdr:rowOff>
    </xdr:from>
    <xdr:to>
      <xdr:col>107</xdr:col>
      <xdr:colOff>101600</xdr:colOff>
      <xdr:row>85</xdr:row>
      <xdr:rowOff>111761</xdr:rowOff>
    </xdr:to>
    <xdr:sp macro="" textlink="">
      <xdr:nvSpPr>
        <xdr:cNvPr id="614" name="フローチャート: 判断 613">
          <a:extLst>
            <a:ext uri="{FF2B5EF4-FFF2-40B4-BE49-F238E27FC236}">
              <a16:creationId xmlns:a16="http://schemas.microsoft.com/office/drawing/2014/main" id="{26C8D328-2E1F-43F5-9DDA-83A787C7894B}"/>
            </a:ext>
          </a:extLst>
        </xdr:cNvPr>
        <xdr:cNvSpPr/>
      </xdr:nvSpPr>
      <xdr:spPr>
        <a:xfrm>
          <a:off x="20383500" y="1458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10161</xdr:rowOff>
    </xdr:from>
    <xdr:to>
      <xdr:col>102</xdr:col>
      <xdr:colOff>165100</xdr:colOff>
      <xdr:row>85</xdr:row>
      <xdr:rowOff>111761</xdr:rowOff>
    </xdr:to>
    <xdr:sp macro="" textlink="">
      <xdr:nvSpPr>
        <xdr:cNvPr id="615" name="フローチャート: 判断 614">
          <a:extLst>
            <a:ext uri="{FF2B5EF4-FFF2-40B4-BE49-F238E27FC236}">
              <a16:creationId xmlns:a16="http://schemas.microsoft.com/office/drawing/2014/main" id="{D4543669-435F-4081-AC90-EF9FB2298B77}"/>
            </a:ext>
          </a:extLst>
        </xdr:cNvPr>
        <xdr:cNvSpPr/>
      </xdr:nvSpPr>
      <xdr:spPr>
        <a:xfrm>
          <a:off x="19494500" y="1458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40639</xdr:rowOff>
    </xdr:from>
    <xdr:to>
      <xdr:col>98</xdr:col>
      <xdr:colOff>38100</xdr:colOff>
      <xdr:row>85</xdr:row>
      <xdr:rowOff>142239</xdr:rowOff>
    </xdr:to>
    <xdr:sp macro="" textlink="">
      <xdr:nvSpPr>
        <xdr:cNvPr id="616" name="フローチャート: 判断 615">
          <a:extLst>
            <a:ext uri="{FF2B5EF4-FFF2-40B4-BE49-F238E27FC236}">
              <a16:creationId xmlns:a16="http://schemas.microsoft.com/office/drawing/2014/main" id="{973BE525-50D6-46D0-9913-FC12BA3F45FC}"/>
            </a:ext>
          </a:extLst>
        </xdr:cNvPr>
        <xdr:cNvSpPr/>
      </xdr:nvSpPr>
      <xdr:spPr>
        <a:xfrm>
          <a:off x="18605500" y="14613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7" name="テキスト ボックス 616">
          <a:extLst>
            <a:ext uri="{FF2B5EF4-FFF2-40B4-BE49-F238E27FC236}">
              <a16:creationId xmlns:a16="http://schemas.microsoft.com/office/drawing/2014/main" id="{009CC0FD-F4A1-4CD9-B931-A428830907C7}"/>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18" name="テキスト ボックス 617">
          <a:extLst>
            <a:ext uri="{FF2B5EF4-FFF2-40B4-BE49-F238E27FC236}">
              <a16:creationId xmlns:a16="http://schemas.microsoft.com/office/drawing/2014/main" id="{90821B70-C94C-4850-8347-6C375B1CA20A}"/>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19" name="テキスト ボックス 618">
          <a:extLst>
            <a:ext uri="{FF2B5EF4-FFF2-40B4-BE49-F238E27FC236}">
              <a16:creationId xmlns:a16="http://schemas.microsoft.com/office/drawing/2014/main" id="{8E73186F-536F-4BBF-B372-34A8FD13F65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20" name="テキスト ボックス 619">
          <a:extLst>
            <a:ext uri="{FF2B5EF4-FFF2-40B4-BE49-F238E27FC236}">
              <a16:creationId xmlns:a16="http://schemas.microsoft.com/office/drawing/2014/main" id="{07B6870F-287D-4176-A037-BE312503C225}"/>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1" name="テキスト ボックス 620">
          <a:extLst>
            <a:ext uri="{FF2B5EF4-FFF2-40B4-BE49-F238E27FC236}">
              <a16:creationId xmlns:a16="http://schemas.microsoft.com/office/drawing/2014/main" id="{499968B9-1DF0-44CA-BE65-549146EAFA39}"/>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116839</xdr:rowOff>
    </xdr:from>
    <xdr:to>
      <xdr:col>116</xdr:col>
      <xdr:colOff>114300</xdr:colOff>
      <xdr:row>85</xdr:row>
      <xdr:rowOff>46989</xdr:rowOff>
    </xdr:to>
    <xdr:sp macro="" textlink="">
      <xdr:nvSpPr>
        <xdr:cNvPr id="622" name="楕円 621">
          <a:extLst>
            <a:ext uri="{FF2B5EF4-FFF2-40B4-BE49-F238E27FC236}">
              <a16:creationId xmlns:a16="http://schemas.microsoft.com/office/drawing/2014/main" id="{762116EE-27C1-4DCE-B46B-D7D9BD6B1185}"/>
            </a:ext>
          </a:extLst>
        </xdr:cNvPr>
        <xdr:cNvSpPr/>
      </xdr:nvSpPr>
      <xdr:spPr>
        <a:xfrm>
          <a:off x="22110700" y="14518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139716</xdr:rowOff>
    </xdr:from>
    <xdr:ext cx="469744" cy="259045"/>
    <xdr:sp macro="" textlink="">
      <xdr:nvSpPr>
        <xdr:cNvPr id="623" name="【消防施設】&#10;一人当たり面積該当値テキスト">
          <a:extLst>
            <a:ext uri="{FF2B5EF4-FFF2-40B4-BE49-F238E27FC236}">
              <a16:creationId xmlns:a16="http://schemas.microsoft.com/office/drawing/2014/main" id="{F023C78A-27CE-48E6-BB6E-488C6D2F8FB2}"/>
            </a:ext>
          </a:extLst>
        </xdr:cNvPr>
        <xdr:cNvSpPr txBox="1"/>
      </xdr:nvSpPr>
      <xdr:spPr>
        <a:xfrm>
          <a:off x="22199600" y="14370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132080</xdr:rowOff>
    </xdr:from>
    <xdr:to>
      <xdr:col>112</xdr:col>
      <xdr:colOff>38100</xdr:colOff>
      <xdr:row>85</xdr:row>
      <xdr:rowOff>62230</xdr:rowOff>
    </xdr:to>
    <xdr:sp macro="" textlink="">
      <xdr:nvSpPr>
        <xdr:cNvPr id="624" name="楕円 623">
          <a:extLst>
            <a:ext uri="{FF2B5EF4-FFF2-40B4-BE49-F238E27FC236}">
              <a16:creationId xmlns:a16="http://schemas.microsoft.com/office/drawing/2014/main" id="{C48A5482-B156-46CE-B021-14B57855F9F9}"/>
            </a:ext>
          </a:extLst>
        </xdr:cNvPr>
        <xdr:cNvSpPr/>
      </xdr:nvSpPr>
      <xdr:spPr>
        <a:xfrm>
          <a:off x="21272500" y="1453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167639</xdr:rowOff>
    </xdr:from>
    <xdr:to>
      <xdr:col>116</xdr:col>
      <xdr:colOff>63500</xdr:colOff>
      <xdr:row>85</xdr:row>
      <xdr:rowOff>11430</xdr:rowOff>
    </xdr:to>
    <xdr:cxnSp macro="">
      <xdr:nvCxnSpPr>
        <xdr:cNvPr id="625" name="直線コネクタ 624">
          <a:extLst>
            <a:ext uri="{FF2B5EF4-FFF2-40B4-BE49-F238E27FC236}">
              <a16:creationId xmlns:a16="http://schemas.microsoft.com/office/drawing/2014/main" id="{BEA34C1D-E23A-4DC2-A1FF-F56C2EF3158E}"/>
            </a:ext>
          </a:extLst>
        </xdr:cNvPr>
        <xdr:cNvCxnSpPr/>
      </xdr:nvCxnSpPr>
      <xdr:spPr>
        <a:xfrm flipV="1">
          <a:off x="21323300" y="14569439"/>
          <a:ext cx="8382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135889</xdr:rowOff>
    </xdr:from>
    <xdr:to>
      <xdr:col>107</xdr:col>
      <xdr:colOff>101600</xdr:colOff>
      <xdr:row>85</xdr:row>
      <xdr:rowOff>66039</xdr:rowOff>
    </xdr:to>
    <xdr:sp macro="" textlink="">
      <xdr:nvSpPr>
        <xdr:cNvPr id="626" name="楕円 625">
          <a:extLst>
            <a:ext uri="{FF2B5EF4-FFF2-40B4-BE49-F238E27FC236}">
              <a16:creationId xmlns:a16="http://schemas.microsoft.com/office/drawing/2014/main" id="{F9AE86CB-4B13-42C1-92EF-D5882F6EF79E}"/>
            </a:ext>
          </a:extLst>
        </xdr:cNvPr>
        <xdr:cNvSpPr/>
      </xdr:nvSpPr>
      <xdr:spPr>
        <a:xfrm>
          <a:off x="20383500" y="1453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11430</xdr:rowOff>
    </xdr:from>
    <xdr:to>
      <xdr:col>111</xdr:col>
      <xdr:colOff>177800</xdr:colOff>
      <xdr:row>85</xdr:row>
      <xdr:rowOff>15239</xdr:rowOff>
    </xdr:to>
    <xdr:cxnSp macro="">
      <xdr:nvCxnSpPr>
        <xdr:cNvPr id="627" name="直線コネクタ 626">
          <a:extLst>
            <a:ext uri="{FF2B5EF4-FFF2-40B4-BE49-F238E27FC236}">
              <a16:creationId xmlns:a16="http://schemas.microsoft.com/office/drawing/2014/main" id="{503F2CD8-8CF1-4554-ADAB-B46CDF7F24D7}"/>
            </a:ext>
          </a:extLst>
        </xdr:cNvPr>
        <xdr:cNvCxnSpPr/>
      </xdr:nvCxnSpPr>
      <xdr:spPr>
        <a:xfrm flipV="1">
          <a:off x="20434300" y="1458468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135889</xdr:rowOff>
    </xdr:from>
    <xdr:to>
      <xdr:col>102</xdr:col>
      <xdr:colOff>165100</xdr:colOff>
      <xdr:row>85</xdr:row>
      <xdr:rowOff>66039</xdr:rowOff>
    </xdr:to>
    <xdr:sp macro="" textlink="">
      <xdr:nvSpPr>
        <xdr:cNvPr id="628" name="楕円 627">
          <a:extLst>
            <a:ext uri="{FF2B5EF4-FFF2-40B4-BE49-F238E27FC236}">
              <a16:creationId xmlns:a16="http://schemas.microsoft.com/office/drawing/2014/main" id="{21DFE6B6-0398-41E4-BDBC-7A17534A0120}"/>
            </a:ext>
          </a:extLst>
        </xdr:cNvPr>
        <xdr:cNvSpPr/>
      </xdr:nvSpPr>
      <xdr:spPr>
        <a:xfrm>
          <a:off x="19494500" y="1453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15239</xdr:rowOff>
    </xdr:from>
    <xdr:to>
      <xdr:col>107</xdr:col>
      <xdr:colOff>50800</xdr:colOff>
      <xdr:row>85</xdr:row>
      <xdr:rowOff>15239</xdr:rowOff>
    </xdr:to>
    <xdr:cxnSp macro="">
      <xdr:nvCxnSpPr>
        <xdr:cNvPr id="629" name="直線コネクタ 628">
          <a:extLst>
            <a:ext uri="{FF2B5EF4-FFF2-40B4-BE49-F238E27FC236}">
              <a16:creationId xmlns:a16="http://schemas.microsoft.com/office/drawing/2014/main" id="{50C51AA7-0B29-4FF5-AD34-BB61ED32076F}"/>
            </a:ext>
          </a:extLst>
        </xdr:cNvPr>
        <xdr:cNvCxnSpPr/>
      </xdr:nvCxnSpPr>
      <xdr:spPr>
        <a:xfrm>
          <a:off x="19545300" y="145884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135889</xdr:rowOff>
    </xdr:from>
    <xdr:to>
      <xdr:col>98</xdr:col>
      <xdr:colOff>38100</xdr:colOff>
      <xdr:row>85</xdr:row>
      <xdr:rowOff>66039</xdr:rowOff>
    </xdr:to>
    <xdr:sp macro="" textlink="">
      <xdr:nvSpPr>
        <xdr:cNvPr id="630" name="楕円 629">
          <a:extLst>
            <a:ext uri="{FF2B5EF4-FFF2-40B4-BE49-F238E27FC236}">
              <a16:creationId xmlns:a16="http://schemas.microsoft.com/office/drawing/2014/main" id="{D1BBA26B-BE70-4E34-B00B-EDF988D771F3}"/>
            </a:ext>
          </a:extLst>
        </xdr:cNvPr>
        <xdr:cNvSpPr/>
      </xdr:nvSpPr>
      <xdr:spPr>
        <a:xfrm>
          <a:off x="18605500" y="1453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15239</xdr:rowOff>
    </xdr:from>
    <xdr:to>
      <xdr:col>102</xdr:col>
      <xdr:colOff>114300</xdr:colOff>
      <xdr:row>85</xdr:row>
      <xdr:rowOff>15239</xdr:rowOff>
    </xdr:to>
    <xdr:cxnSp macro="">
      <xdr:nvCxnSpPr>
        <xdr:cNvPr id="631" name="直線コネクタ 630">
          <a:extLst>
            <a:ext uri="{FF2B5EF4-FFF2-40B4-BE49-F238E27FC236}">
              <a16:creationId xmlns:a16="http://schemas.microsoft.com/office/drawing/2014/main" id="{36E3F236-03A4-4E3B-9542-6F9227E563DC}"/>
            </a:ext>
          </a:extLst>
        </xdr:cNvPr>
        <xdr:cNvCxnSpPr/>
      </xdr:nvCxnSpPr>
      <xdr:spPr>
        <a:xfrm>
          <a:off x="18656300" y="145884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99077</xdr:rowOff>
    </xdr:from>
    <xdr:ext cx="469744" cy="259045"/>
    <xdr:sp macro="" textlink="">
      <xdr:nvSpPr>
        <xdr:cNvPr id="632" name="n_1aveValue【消防施設】&#10;一人当たり面積">
          <a:extLst>
            <a:ext uri="{FF2B5EF4-FFF2-40B4-BE49-F238E27FC236}">
              <a16:creationId xmlns:a16="http://schemas.microsoft.com/office/drawing/2014/main" id="{3EE808DC-CE94-4FD1-A425-F82F69C5132B}"/>
            </a:ext>
          </a:extLst>
        </xdr:cNvPr>
        <xdr:cNvSpPr txBox="1"/>
      </xdr:nvSpPr>
      <xdr:spPr>
        <a:xfrm>
          <a:off x="21075727" y="1467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102888</xdr:rowOff>
    </xdr:from>
    <xdr:ext cx="469744" cy="259045"/>
    <xdr:sp macro="" textlink="">
      <xdr:nvSpPr>
        <xdr:cNvPr id="633" name="n_2aveValue【消防施設】&#10;一人当たり面積">
          <a:extLst>
            <a:ext uri="{FF2B5EF4-FFF2-40B4-BE49-F238E27FC236}">
              <a16:creationId xmlns:a16="http://schemas.microsoft.com/office/drawing/2014/main" id="{0DA9AAE4-8721-4668-9546-C519E72C1D70}"/>
            </a:ext>
          </a:extLst>
        </xdr:cNvPr>
        <xdr:cNvSpPr txBox="1"/>
      </xdr:nvSpPr>
      <xdr:spPr>
        <a:xfrm>
          <a:off x="20199427" y="14676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102888</xdr:rowOff>
    </xdr:from>
    <xdr:ext cx="469744" cy="259045"/>
    <xdr:sp macro="" textlink="">
      <xdr:nvSpPr>
        <xdr:cNvPr id="634" name="n_3aveValue【消防施設】&#10;一人当たり面積">
          <a:extLst>
            <a:ext uri="{FF2B5EF4-FFF2-40B4-BE49-F238E27FC236}">
              <a16:creationId xmlns:a16="http://schemas.microsoft.com/office/drawing/2014/main" id="{BA53EC6B-9ED1-418F-909A-5E2CC581EA77}"/>
            </a:ext>
          </a:extLst>
        </xdr:cNvPr>
        <xdr:cNvSpPr txBox="1"/>
      </xdr:nvSpPr>
      <xdr:spPr>
        <a:xfrm>
          <a:off x="19310427" y="14676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133366</xdr:rowOff>
    </xdr:from>
    <xdr:ext cx="469744" cy="259045"/>
    <xdr:sp macro="" textlink="">
      <xdr:nvSpPr>
        <xdr:cNvPr id="635" name="n_4aveValue【消防施設】&#10;一人当たり面積">
          <a:extLst>
            <a:ext uri="{FF2B5EF4-FFF2-40B4-BE49-F238E27FC236}">
              <a16:creationId xmlns:a16="http://schemas.microsoft.com/office/drawing/2014/main" id="{EAEBDD48-FD1D-477B-8629-BC70FAE82A14}"/>
            </a:ext>
          </a:extLst>
        </xdr:cNvPr>
        <xdr:cNvSpPr txBox="1"/>
      </xdr:nvSpPr>
      <xdr:spPr>
        <a:xfrm>
          <a:off x="18421427" y="14706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78757</xdr:rowOff>
    </xdr:from>
    <xdr:ext cx="469744" cy="259045"/>
    <xdr:sp macro="" textlink="">
      <xdr:nvSpPr>
        <xdr:cNvPr id="636" name="n_1mainValue【消防施設】&#10;一人当たり面積">
          <a:extLst>
            <a:ext uri="{FF2B5EF4-FFF2-40B4-BE49-F238E27FC236}">
              <a16:creationId xmlns:a16="http://schemas.microsoft.com/office/drawing/2014/main" id="{3DEC0D92-CCDF-4F77-B985-20A2B34FC51C}"/>
            </a:ext>
          </a:extLst>
        </xdr:cNvPr>
        <xdr:cNvSpPr txBox="1"/>
      </xdr:nvSpPr>
      <xdr:spPr>
        <a:xfrm>
          <a:off x="21075727" y="14309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82566</xdr:rowOff>
    </xdr:from>
    <xdr:ext cx="469744" cy="259045"/>
    <xdr:sp macro="" textlink="">
      <xdr:nvSpPr>
        <xdr:cNvPr id="637" name="n_2mainValue【消防施設】&#10;一人当たり面積">
          <a:extLst>
            <a:ext uri="{FF2B5EF4-FFF2-40B4-BE49-F238E27FC236}">
              <a16:creationId xmlns:a16="http://schemas.microsoft.com/office/drawing/2014/main" id="{89012557-2F0F-4B70-8236-74B78FC58C6B}"/>
            </a:ext>
          </a:extLst>
        </xdr:cNvPr>
        <xdr:cNvSpPr txBox="1"/>
      </xdr:nvSpPr>
      <xdr:spPr>
        <a:xfrm>
          <a:off x="20199427" y="14312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82566</xdr:rowOff>
    </xdr:from>
    <xdr:ext cx="469744" cy="259045"/>
    <xdr:sp macro="" textlink="">
      <xdr:nvSpPr>
        <xdr:cNvPr id="638" name="n_3mainValue【消防施設】&#10;一人当たり面積">
          <a:extLst>
            <a:ext uri="{FF2B5EF4-FFF2-40B4-BE49-F238E27FC236}">
              <a16:creationId xmlns:a16="http://schemas.microsoft.com/office/drawing/2014/main" id="{12F836D6-C742-4C4C-B2C6-5C53F9D25EFA}"/>
            </a:ext>
          </a:extLst>
        </xdr:cNvPr>
        <xdr:cNvSpPr txBox="1"/>
      </xdr:nvSpPr>
      <xdr:spPr>
        <a:xfrm>
          <a:off x="19310427" y="14312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82566</xdr:rowOff>
    </xdr:from>
    <xdr:ext cx="469744" cy="259045"/>
    <xdr:sp macro="" textlink="">
      <xdr:nvSpPr>
        <xdr:cNvPr id="639" name="n_4mainValue【消防施設】&#10;一人当たり面積">
          <a:extLst>
            <a:ext uri="{FF2B5EF4-FFF2-40B4-BE49-F238E27FC236}">
              <a16:creationId xmlns:a16="http://schemas.microsoft.com/office/drawing/2014/main" id="{03C5BEF5-D368-4AC9-A577-0616E2D7BCF1}"/>
            </a:ext>
          </a:extLst>
        </xdr:cNvPr>
        <xdr:cNvSpPr txBox="1"/>
      </xdr:nvSpPr>
      <xdr:spPr>
        <a:xfrm>
          <a:off x="18421427" y="14312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0" name="正方形/長方形 639">
          <a:extLst>
            <a:ext uri="{FF2B5EF4-FFF2-40B4-BE49-F238E27FC236}">
              <a16:creationId xmlns:a16="http://schemas.microsoft.com/office/drawing/2014/main" id="{5215158F-52B6-4A75-AA21-BE561C12863B}"/>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1" name="正方形/長方形 640">
          <a:extLst>
            <a:ext uri="{FF2B5EF4-FFF2-40B4-BE49-F238E27FC236}">
              <a16:creationId xmlns:a16="http://schemas.microsoft.com/office/drawing/2014/main" id="{8EB5B7F1-218C-4A79-A935-B452788F8E1F}"/>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2" name="正方形/長方形 641">
          <a:extLst>
            <a:ext uri="{FF2B5EF4-FFF2-40B4-BE49-F238E27FC236}">
              <a16:creationId xmlns:a16="http://schemas.microsoft.com/office/drawing/2014/main" id="{09A18631-229D-4E9A-A79E-89152BB048C5}"/>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3" name="正方形/長方形 642">
          <a:extLst>
            <a:ext uri="{FF2B5EF4-FFF2-40B4-BE49-F238E27FC236}">
              <a16:creationId xmlns:a16="http://schemas.microsoft.com/office/drawing/2014/main" id="{FAAFF668-1460-4D67-B2A5-F100D8F8DF4D}"/>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4" name="正方形/長方形 643">
          <a:extLst>
            <a:ext uri="{FF2B5EF4-FFF2-40B4-BE49-F238E27FC236}">
              <a16:creationId xmlns:a16="http://schemas.microsoft.com/office/drawing/2014/main" id="{83AEA8E3-5C33-44C7-89B9-705AFE7D8C63}"/>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5" name="正方形/長方形 644">
          <a:extLst>
            <a:ext uri="{FF2B5EF4-FFF2-40B4-BE49-F238E27FC236}">
              <a16:creationId xmlns:a16="http://schemas.microsoft.com/office/drawing/2014/main" id="{09F0DE28-EA53-4C7B-A270-959027CFCD55}"/>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6" name="正方形/長方形 645">
          <a:extLst>
            <a:ext uri="{FF2B5EF4-FFF2-40B4-BE49-F238E27FC236}">
              <a16:creationId xmlns:a16="http://schemas.microsoft.com/office/drawing/2014/main" id="{19FC00D8-7912-4127-B86E-D9EABE9C8D06}"/>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7" name="正方形/長方形 646">
          <a:extLst>
            <a:ext uri="{FF2B5EF4-FFF2-40B4-BE49-F238E27FC236}">
              <a16:creationId xmlns:a16="http://schemas.microsoft.com/office/drawing/2014/main" id="{E0AAAF1A-DFCF-4E04-AF8C-61C8BE12CD5A}"/>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8" name="テキスト ボックス 647">
          <a:extLst>
            <a:ext uri="{FF2B5EF4-FFF2-40B4-BE49-F238E27FC236}">
              <a16:creationId xmlns:a16="http://schemas.microsoft.com/office/drawing/2014/main" id="{43CBC8E9-6172-4993-ACED-03B0005C94DB}"/>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9" name="直線コネクタ 648">
          <a:extLst>
            <a:ext uri="{FF2B5EF4-FFF2-40B4-BE49-F238E27FC236}">
              <a16:creationId xmlns:a16="http://schemas.microsoft.com/office/drawing/2014/main" id="{0FC03BD7-805A-4DD7-8D71-464252B081DF}"/>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0" name="テキスト ボックス 649">
          <a:extLst>
            <a:ext uri="{FF2B5EF4-FFF2-40B4-BE49-F238E27FC236}">
              <a16:creationId xmlns:a16="http://schemas.microsoft.com/office/drawing/2014/main" id="{A07F3B65-AA28-4124-A6DC-FB584EF05F66}"/>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51" name="直線コネクタ 650">
          <a:extLst>
            <a:ext uri="{FF2B5EF4-FFF2-40B4-BE49-F238E27FC236}">
              <a16:creationId xmlns:a16="http://schemas.microsoft.com/office/drawing/2014/main" id="{B898012C-05C1-44C9-B3D5-86DC34A7EC5D}"/>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52" name="テキスト ボックス 651">
          <a:extLst>
            <a:ext uri="{FF2B5EF4-FFF2-40B4-BE49-F238E27FC236}">
              <a16:creationId xmlns:a16="http://schemas.microsoft.com/office/drawing/2014/main" id="{2AB182B5-E560-481C-B035-14CAAA4060D4}"/>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3" name="直線コネクタ 652">
          <a:extLst>
            <a:ext uri="{FF2B5EF4-FFF2-40B4-BE49-F238E27FC236}">
              <a16:creationId xmlns:a16="http://schemas.microsoft.com/office/drawing/2014/main" id="{D4B2F0ED-B2B3-4FEB-9E4B-AECD8EBF0222}"/>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4" name="テキスト ボックス 653">
          <a:extLst>
            <a:ext uri="{FF2B5EF4-FFF2-40B4-BE49-F238E27FC236}">
              <a16:creationId xmlns:a16="http://schemas.microsoft.com/office/drawing/2014/main" id="{7297236B-2B6D-4996-8428-6F2B3EEB9C04}"/>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5" name="直線コネクタ 654">
          <a:extLst>
            <a:ext uri="{FF2B5EF4-FFF2-40B4-BE49-F238E27FC236}">
              <a16:creationId xmlns:a16="http://schemas.microsoft.com/office/drawing/2014/main" id="{33D808B6-9CB7-418E-8EDE-3ACACE11E9F9}"/>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6" name="テキスト ボックス 655">
          <a:extLst>
            <a:ext uri="{FF2B5EF4-FFF2-40B4-BE49-F238E27FC236}">
              <a16:creationId xmlns:a16="http://schemas.microsoft.com/office/drawing/2014/main" id="{52124534-8177-4F54-9381-961CB4DEB581}"/>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7" name="直線コネクタ 656">
          <a:extLst>
            <a:ext uri="{FF2B5EF4-FFF2-40B4-BE49-F238E27FC236}">
              <a16:creationId xmlns:a16="http://schemas.microsoft.com/office/drawing/2014/main" id="{7876B8E6-CB61-46D5-BBD9-80449206B134}"/>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58" name="テキスト ボックス 657">
          <a:extLst>
            <a:ext uri="{FF2B5EF4-FFF2-40B4-BE49-F238E27FC236}">
              <a16:creationId xmlns:a16="http://schemas.microsoft.com/office/drawing/2014/main" id="{E951A77D-82D9-459A-B179-66607BD244B1}"/>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59" name="直線コネクタ 658">
          <a:extLst>
            <a:ext uri="{FF2B5EF4-FFF2-40B4-BE49-F238E27FC236}">
              <a16:creationId xmlns:a16="http://schemas.microsoft.com/office/drawing/2014/main" id="{12C1BE92-BCB6-49CF-96BF-319397DD3D8F}"/>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0" name="テキスト ボックス 659">
          <a:extLst>
            <a:ext uri="{FF2B5EF4-FFF2-40B4-BE49-F238E27FC236}">
              <a16:creationId xmlns:a16="http://schemas.microsoft.com/office/drawing/2014/main" id="{D8CC6D3F-2556-4F45-822B-83DB07A81A4A}"/>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1" name="直線コネクタ 660">
          <a:extLst>
            <a:ext uri="{FF2B5EF4-FFF2-40B4-BE49-F238E27FC236}">
              <a16:creationId xmlns:a16="http://schemas.microsoft.com/office/drawing/2014/main" id="{5BA122F3-36E0-46B8-AB2D-595356BC466B}"/>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62" name="テキスト ボックス 661">
          <a:extLst>
            <a:ext uri="{FF2B5EF4-FFF2-40B4-BE49-F238E27FC236}">
              <a16:creationId xmlns:a16="http://schemas.microsoft.com/office/drawing/2014/main" id="{4373A411-26F1-4830-9227-413F57B17873}"/>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3" name="直線コネクタ 662">
          <a:extLst>
            <a:ext uri="{FF2B5EF4-FFF2-40B4-BE49-F238E27FC236}">
              <a16:creationId xmlns:a16="http://schemas.microsoft.com/office/drawing/2014/main" id="{12A67D47-E810-4BEF-A9A4-16CB4FA02BC6}"/>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4" name="【庁舎】&#10;有形固定資産減価償却率グラフ枠">
          <a:extLst>
            <a:ext uri="{FF2B5EF4-FFF2-40B4-BE49-F238E27FC236}">
              <a16:creationId xmlns:a16="http://schemas.microsoft.com/office/drawing/2014/main" id="{B6EDC0E6-E3AF-4873-97B1-D28A57B18CC4}"/>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40277</xdr:rowOff>
    </xdr:from>
    <xdr:to>
      <xdr:col>85</xdr:col>
      <xdr:colOff>126364</xdr:colOff>
      <xdr:row>109</xdr:row>
      <xdr:rowOff>35379</xdr:rowOff>
    </xdr:to>
    <xdr:cxnSp macro="">
      <xdr:nvCxnSpPr>
        <xdr:cNvPr id="665" name="直線コネクタ 664">
          <a:extLst>
            <a:ext uri="{FF2B5EF4-FFF2-40B4-BE49-F238E27FC236}">
              <a16:creationId xmlns:a16="http://schemas.microsoft.com/office/drawing/2014/main" id="{C00C6EE7-D92B-4249-86A9-9BDD04E70B37}"/>
            </a:ext>
          </a:extLst>
        </xdr:cNvPr>
        <xdr:cNvCxnSpPr/>
      </xdr:nvCxnSpPr>
      <xdr:spPr>
        <a:xfrm flipV="1">
          <a:off x="16318864" y="17185277"/>
          <a:ext cx="0" cy="1538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66" name="【庁舎】&#10;有形固定資産減価償却率最小値テキスト">
          <a:extLst>
            <a:ext uri="{FF2B5EF4-FFF2-40B4-BE49-F238E27FC236}">
              <a16:creationId xmlns:a16="http://schemas.microsoft.com/office/drawing/2014/main" id="{3751DF2C-6D06-46BD-BCAD-370ACBDFF649}"/>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67" name="直線コネクタ 666">
          <a:extLst>
            <a:ext uri="{FF2B5EF4-FFF2-40B4-BE49-F238E27FC236}">
              <a16:creationId xmlns:a16="http://schemas.microsoft.com/office/drawing/2014/main" id="{FC806966-9919-42F0-9C14-0FA23741E130}"/>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158404</xdr:rowOff>
    </xdr:from>
    <xdr:ext cx="340478" cy="259045"/>
    <xdr:sp macro="" textlink="">
      <xdr:nvSpPr>
        <xdr:cNvPr id="668" name="【庁舎】&#10;有形固定資産減価償却率最大値テキスト">
          <a:extLst>
            <a:ext uri="{FF2B5EF4-FFF2-40B4-BE49-F238E27FC236}">
              <a16:creationId xmlns:a16="http://schemas.microsoft.com/office/drawing/2014/main" id="{10182F68-14F5-4AFD-855C-7F83245E96F1}"/>
            </a:ext>
          </a:extLst>
        </xdr:cNvPr>
        <xdr:cNvSpPr txBox="1"/>
      </xdr:nvSpPr>
      <xdr:spPr>
        <a:xfrm>
          <a:off x="16357600" y="1696050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40277</xdr:rowOff>
    </xdr:from>
    <xdr:to>
      <xdr:col>86</xdr:col>
      <xdr:colOff>25400</xdr:colOff>
      <xdr:row>100</xdr:row>
      <xdr:rowOff>40277</xdr:rowOff>
    </xdr:to>
    <xdr:cxnSp macro="">
      <xdr:nvCxnSpPr>
        <xdr:cNvPr id="669" name="直線コネクタ 668">
          <a:extLst>
            <a:ext uri="{FF2B5EF4-FFF2-40B4-BE49-F238E27FC236}">
              <a16:creationId xmlns:a16="http://schemas.microsoft.com/office/drawing/2014/main" id="{A10F9649-56EA-4CAE-BDC2-78E25982EE31}"/>
            </a:ext>
          </a:extLst>
        </xdr:cNvPr>
        <xdr:cNvCxnSpPr/>
      </xdr:nvCxnSpPr>
      <xdr:spPr>
        <a:xfrm>
          <a:off x="16230600" y="17185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170378</xdr:rowOff>
    </xdr:from>
    <xdr:ext cx="405111" cy="259045"/>
    <xdr:sp macro="" textlink="">
      <xdr:nvSpPr>
        <xdr:cNvPr id="670" name="【庁舎】&#10;有形固定資産減価償却率平均値テキスト">
          <a:extLst>
            <a:ext uri="{FF2B5EF4-FFF2-40B4-BE49-F238E27FC236}">
              <a16:creationId xmlns:a16="http://schemas.microsoft.com/office/drawing/2014/main" id="{8DAC4062-EAAA-43B0-AD62-8F6452B50EFD}"/>
            </a:ext>
          </a:extLst>
        </xdr:cNvPr>
        <xdr:cNvSpPr txBox="1"/>
      </xdr:nvSpPr>
      <xdr:spPr>
        <a:xfrm>
          <a:off x="16357600" y="178297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20501</xdr:rowOff>
    </xdr:from>
    <xdr:to>
      <xdr:col>85</xdr:col>
      <xdr:colOff>177800</xdr:colOff>
      <xdr:row>104</xdr:row>
      <xdr:rowOff>122101</xdr:rowOff>
    </xdr:to>
    <xdr:sp macro="" textlink="">
      <xdr:nvSpPr>
        <xdr:cNvPr id="671" name="フローチャート: 判断 670">
          <a:extLst>
            <a:ext uri="{FF2B5EF4-FFF2-40B4-BE49-F238E27FC236}">
              <a16:creationId xmlns:a16="http://schemas.microsoft.com/office/drawing/2014/main" id="{775D4128-9D20-43BE-A245-FC635709D3A1}"/>
            </a:ext>
          </a:extLst>
        </xdr:cNvPr>
        <xdr:cNvSpPr/>
      </xdr:nvSpPr>
      <xdr:spPr>
        <a:xfrm>
          <a:off x="16268700" y="1785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170724</xdr:rowOff>
    </xdr:from>
    <xdr:to>
      <xdr:col>81</xdr:col>
      <xdr:colOff>101600</xdr:colOff>
      <xdr:row>104</xdr:row>
      <xdr:rowOff>100874</xdr:rowOff>
    </xdr:to>
    <xdr:sp macro="" textlink="">
      <xdr:nvSpPr>
        <xdr:cNvPr id="672" name="フローチャート: 判断 671">
          <a:extLst>
            <a:ext uri="{FF2B5EF4-FFF2-40B4-BE49-F238E27FC236}">
              <a16:creationId xmlns:a16="http://schemas.microsoft.com/office/drawing/2014/main" id="{97806CB2-46DF-45D3-B2FF-05A7D1EA6302}"/>
            </a:ext>
          </a:extLst>
        </xdr:cNvPr>
        <xdr:cNvSpPr/>
      </xdr:nvSpPr>
      <xdr:spPr>
        <a:xfrm>
          <a:off x="15430500" y="1783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128270</xdr:rowOff>
    </xdr:from>
    <xdr:to>
      <xdr:col>76</xdr:col>
      <xdr:colOff>165100</xdr:colOff>
      <xdr:row>104</xdr:row>
      <xdr:rowOff>58420</xdr:rowOff>
    </xdr:to>
    <xdr:sp macro="" textlink="">
      <xdr:nvSpPr>
        <xdr:cNvPr id="673" name="フローチャート: 判断 672">
          <a:extLst>
            <a:ext uri="{FF2B5EF4-FFF2-40B4-BE49-F238E27FC236}">
              <a16:creationId xmlns:a16="http://schemas.microsoft.com/office/drawing/2014/main" id="{0DFDD852-1952-4EF4-BBAE-A5122FB147B9}"/>
            </a:ext>
          </a:extLst>
        </xdr:cNvPr>
        <xdr:cNvSpPr/>
      </xdr:nvSpPr>
      <xdr:spPr>
        <a:xfrm>
          <a:off x="14541500" y="1778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151130</xdr:rowOff>
    </xdr:from>
    <xdr:to>
      <xdr:col>72</xdr:col>
      <xdr:colOff>38100</xdr:colOff>
      <xdr:row>104</xdr:row>
      <xdr:rowOff>81280</xdr:rowOff>
    </xdr:to>
    <xdr:sp macro="" textlink="">
      <xdr:nvSpPr>
        <xdr:cNvPr id="674" name="フローチャート: 判断 673">
          <a:extLst>
            <a:ext uri="{FF2B5EF4-FFF2-40B4-BE49-F238E27FC236}">
              <a16:creationId xmlns:a16="http://schemas.microsoft.com/office/drawing/2014/main" id="{C75815A7-B4A8-4905-A47B-4A6120BC2157}"/>
            </a:ext>
          </a:extLst>
        </xdr:cNvPr>
        <xdr:cNvSpPr/>
      </xdr:nvSpPr>
      <xdr:spPr>
        <a:xfrm>
          <a:off x="13652500" y="1781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152763</xdr:rowOff>
    </xdr:from>
    <xdr:to>
      <xdr:col>67</xdr:col>
      <xdr:colOff>101600</xdr:colOff>
      <xdr:row>104</xdr:row>
      <xdr:rowOff>82913</xdr:rowOff>
    </xdr:to>
    <xdr:sp macro="" textlink="">
      <xdr:nvSpPr>
        <xdr:cNvPr id="675" name="フローチャート: 判断 674">
          <a:extLst>
            <a:ext uri="{FF2B5EF4-FFF2-40B4-BE49-F238E27FC236}">
              <a16:creationId xmlns:a16="http://schemas.microsoft.com/office/drawing/2014/main" id="{93A0059C-D785-4AC4-B0FB-33A7247CAA0F}"/>
            </a:ext>
          </a:extLst>
        </xdr:cNvPr>
        <xdr:cNvSpPr/>
      </xdr:nvSpPr>
      <xdr:spPr>
        <a:xfrm>
          <a:off x="12763500" y="1781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6" name="テキスト ボックス 675">
          <a:extLst>
            <a:ext uri="{FF2B5EF4-FFF2-40B4-BE49-F238E27FC236}">
              <a16:creationId xmlns:a16="http://schemas.microsoft.com/office/drawing/2014/main" id="{CDE9052C-5EB9-47CF-B37F-89796D6C014C}"/>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7" name="テキスト ボックス 676">
          <a:extLst>
            <a:ext uri="{FF2B5EF4-FFF2-40B4-BE49-F238E27FC236}">
              <a16:creationId xmlns:a16="http://schemas.microsoft.com/office/drawing/2014/main" id="{FCA29240-BD32-448E-A8AA-6AA5C6C5A2B5}"/>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8" name="テキスト ボックス 677">
          <a:extLst>
            <a:ext uri="{FF2B5EF4-FFF2-40B4-BE49-F238E27FC236}">
              <a16:creationId xmlns:a16="http://schemas.microsoft.com/office/drawing/2014/main" id="{13BF713F-3F72-4C5D-B6CD-A124910D60C5}"/>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9" name="テキスト ボックス 678">
          <a:extLst>
            <a:ext uri="{FF2B5EF4-FFF2-40B4-BE49-F238E27FC236}">
              <a16:creationId xmlns:a16="http://schemas.microsoft.com/office/drawing/2014/main" id="{9D4182B0-46CF-4236-B681-539025607861}"/>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0" name="テキスト ボックス 679">
          <a:extLst>
            <a:ext uri="{FF2B5EF4-FFF2-40B4-BE49-F238E27FC236}">
              <a16:creationId xmlns:a16="http://schemas.microsoft.com/office/drawing/2014/main" id="{5985A5FB-A98E-415A-AFF8-CBB0E42764B8}"/>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84182</xdr:rowOff>
    </xdr:from>
    <xdr:to>
      <xdr:col>85</xdr:col>
      <xdr:colOff>177800</xdr:colOff>
      <xdr:row>104</xdr:row>
      <xdr:rowOff>14332</xdr:rowOff>
    </xdr:to>
    <xdr:sp macro="" textlink="">
      <xdr:nvSpPr>
        <xdr:cNvPr id="681" name="楕円 680">
          <a:extLst>
            <a:ext uri="{FF2B5EF4-FFF2-40B4-BE49-F238E27FC236}">
              <a16:creationId xmlns:a16="http://schemas.microsoft.com/office/drawing/2014/main" id="{6510C858-DA4C-4F05-971C-36ECA0201590}"/>
            </a:ext>
          </a:extLst>
        </xdr:cNvPr>
        <xdr:cNvSpPr/>
      </xdr:nvSpPr>
      <xdr:spPr>
        <a:xfrm>
          <a:off x="16268700" y="17743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107059</xdr:rowOff>
    </xdr:from>
    <xdr:ext cx="405111" cy="259045"/>
    <xdr:sp macro="" textlink="">
      <xdr:nvSpPr>
        <xdr:cNvPr id="682" name="【庁舎】&#10;有形固定資産減価償却率該当値テキスト">
          <a:extLst>
            <a:ext uri="{FF2B5EF4-FFF2-40B4-BE49-F238E27FC236}">
              <a16:creationId xmlns:a16="http://schemas.microsoft.com/office/drawing/2014/main" id="{CEA192D8-8C11-4230-8760-788B9F2872E9}"/>
            </a:ext>
          </a:extLst>
        </xdr:cNvPr>
        <xdr:cNvSpPr txBox="1"/>
      </xdr:nvSpPr>
      <xdr:spPr>
        <a:xfrm>
          <a:off x="16357600" y="17594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67855</xdr:rowOff>
    </xdr:from>
    <xdr:to>
      <xdr:col>81</xdr:col>
      <xdr:colOff>101600</xdr:colOff>
      <xdr:row>103</xdr:row>
      <xdr:rowOff>169455</xdr:rowOff>
    </xdr:to>
    <xdr:sp macro="" textlink="">
      <xdr:nvSpPr>
        <xdr:cNvPr id="683" name="楕円 682">
          <a:extLst>
            <a:ext uri="{FF2B5EF4-FFF2-40B4-BE49-F238E27FC236}">
              <a16:creationId xmlns:a16="http://schemas.microsoft.com/office/drawing/2014/main" id="{414D3671-CE80-42C7-9838-96EAEFEE2A81}"/>
            </a:ext>
          </a:extLst>
        </xdr:cNvPr>
        <xdr:cNvSpPr/>
      </xdr:nvSpPr>
      <xdr:spPr>
        <a:xfrm>
          <a:off x="15430500" y="1772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118655</xdr:rowOff>
    </xdr:from>
    <xdr:to>
      <xdr:col>85</xdr:col>
      <xdr:colOff>127000</xdr:colOff>
      <xdr:row>103</xdr:row>
      <xdr:rowOff>134982</xdr:rowOff>
    </xdr:to>
    <xdr:cxnSp macro="">
      <xdr:nvCxnSpPr>
        <xdr:cNvPr id="684" name="直線コネクタ 683">
          <a:extLst>
            <a:ext uri="{FF2B5EF4-FFF2-40B4-BE49-F238E27FC236}">
              <a16:creationId xmlns:a16="http://schemas.microsoft.com/office/drawing/2014/main" id="{C919AF39-2986-4971-9DEF-AEBE2460AB3F}"/>
            </a:ext>
          </a:extLst>
        </xdr:cNvPr>
        <xdr:cNvCxnSpPr/>
      </xdr:nvCxnSpPr>
      <xdr:spPr>
        <a:xfrm>
          <a:off x="15481300" y="17778005"/>
          <a:ext cx="838200" cy="16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35198</xdr:rowOff>
    </xdr:from>
    <xdr:to>
      <xdr:col>76</xdr:col>
      <xdr:colOff>165100</xdr:colOff>
      <xdr:row>103</xdr:row>
      <xdr:rowOff>136798</xdr:rowOff>
    </xdr:to>
    <xdr:sp macro="" textlink="">
      <xdr:nvSpPr>
        <xdr:cNvPr id="685" name="楕円 684">
          <a:extLst>
            <a:ext uri="{FF2B5EF4-FFF2-40B4-BE49-F238E27FC236}">
              <a16:creationId xmlns:a16="http://schemas.microsoft.com/office/drawing/2014/main" id="{93662157-B933-45F6-A301-8D2F7C5D40ED}"/>
            </a:ext>
          </a:extLst>
        </xdr:cNvPr>
        <xdr:cNvSpPr/>
      </xdr:nvSpPr>
      <xdr:spPr>
        <a:xfrm>
          <a:off x="14541500" y="1769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85998</xdr:rowOff>
    </xdr:from>
    <xdr:to>
      <xdr:col>81</xdr:col>
      <xdr:colOff>50800</xdr:colOff>
      <xdr:row>103</xdr:row>
      <xdr:rowOff>118655</xdr:rowOff>
    </xdr:to>
    <xdr:cxnSp macro="">
      <xdr:nvCxnSpPr>
        <xdr:cNvPr id="686" name="直線コネクタ 685">
          <a:extLst>
            <a:ext uri="{FF2B5EF4-FFF2-40B4-BE49-F238E27FC236}">
              <a16:creationId xmlns:a16="http://schemas.microsoft.com/office/drawing/2014/main" id="{1876B245-9406-4452-BEA7-0F7821D3D2BD}"/>
            </a:ext>
          </a:extLst>
        </xdr:cNvPr>
        <xdr:cNvCxnSpPr/>
      </xdr:nvCxnSpPr>
      <xdr:spPr>
        <a:xfrm>
          <a:off x="14592300" y="1774534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907</xdr:rowOff>
    </xdr:from>
    <xdr:to>
      <xdr:col>72</xdr:col>
      <xdr:colOff>38100</xdr:colOff>
      <xdr:row>103</xdr:row>
      <xdr:rowOff>102507</xdr:rowOff>
    </xdr:to>
    <xdr:sp macro="" textlink="">
      <xdr:nvSpPr>
        <xdr:cNvPr id="687" name="楕円 686">
          <a:extLst>
            <a:ext uri="{FF2B5EF4-FFF2-40B4-BE49-F238E27FC236}">
              <a16:creationId xmlns:a16="http://schemas.microsoft.com/office/drawing/2014/main" id="{AE9F8EAA-A458-4685-A8EB-0A693E1115B5}"/>
            </a:ext>
          </a:extLst>
        </xdr:cNvPr>
        <xdr:cNvSpPr/>
      </xdr:nvSpPr>
      <xdr:spPr>
        <a:xfrm>
          <a:off x="13652500" y="1766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51707</xdr:rowOff>
    </xdr:from>
    <xdr:to>
      <xdr:col>76</xdr:col>
      <xdr:colOff>114300</xdr:colOff>
      <xdr:row>103</xdr:row>
      <xdr:rowOff>85998</xdr:rowOff>
    </xdr:to>
    <xdr:cxnSp macro="">
      <xdr:nvCxnSpPr>
        <xdr:cNvPr id="688" name="直線コネクタ 687">
          <a:extLst>
            <a:ext uri="{FF2B5EF4-FFF2-40B4-BE49-F238E27FC236}">
              <a16:creationId xmlns:a16="http://schemas.microsoft.com/office/drawing/2014/main" id="{7276F081-466D-412C-80B6-20C5D988679B}"/>
            </a:ext>
          </a:extLst>
        </xdr:cNvPr>
        <xdr:cNvCxnSpPr/>
      </xdr:nvCxnSpPr>
      <xdr:spPr>
        <a:xfrm>
          <a:off x="13703300" y="17711057"/>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139700</xdr:rowOff>
    </xdr:from>
    <xdr:to>
      <xdr:col>67</xdr:col>
      <xdr:colOff>101600</xdr:colOff>
      <xdr:row>103</xdr:row>
      <xdr:rowOff>69850</xdr:rowOff>
    </xdr:to>
    <xdr:sp macro="" textlink="">
      <xdr:nvSpPr>
        <xdr:cNvPr id="689" name="楕円 688">
          <a:extLst>
            <a:ext uri="{FF2B5EF4-FFF2-40B4-BE49-F238E27FC236}">
              <a16:creationId xmlns:a16="http://schemas.microsoft.com/office/drawing/2014/main" id="{B5BAA67C-9887-4307-91A2-1429970E179E}"/>
            </a:ext>
          </a:extLst>
        </xdr:cNvPr>
        <xdr:cNvSpPr/>
      </xdr:nvSpPr>
      <xdr:spPr>
        <a:xfrm>
          <a:off x="12763500" y="1762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19050</xdr:rowOff>
    </xdr:from>
    <xdr:to>
      <xdr:col>71</xdr:col>
      <xdr:colOff>177800</xdr:colOff>
      <xdr:row>103</xdr:row>
      <xdr:rowOff>51707</xdr:rowOff>
    </xdr:to>
    <xdr:cxnSp macro="">
      <xdr:nvCxnSpPr>
        <xdr:cNvPr id="690" name="直線コネクタ 689">
          <a:extLst>
            <a:ext uri="{FF2B5EF4-FFF2-40B4-BE49-F238E27FC236}">
              <a16:creationId xmlns:a16="http://schemas.microsoft.com/office/drawing/2014/main" id="{F79BC80A-F0A2-47AF-8ABC-25FA2643B978}"/>
            </a:ext>
          </a:extLst>
        </xdr:cNvPr>
        <xdr:cNvCxnSpPr/>
      </xdr:nvCxnSpPr>
      <xdr:spPr>
        <a:xfrm>
          <a:off x="12814300" y="176784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92001</xdr:rowOff>
    </xdr:from>
    <xdr:ext cx="405111" cy="259045"/>
    <xdr:sp macro="" textlink="">
      <xdr:nvSpPr>
        <xdr:cNvPr id="691" name="n_1aveValue【庁舎】&#10;有形固定資産減価償却率">
          <a:extLst>
            <a:ext uri="{FF2B5EF4-FFF2-40B4-BE49-F238E27FC236}">
              <a16:creationId xmlns:a16="http://schemas.microsoft.com/office/drawing/2014/main" id="{80E75498-7CA9-405A-BBA6-8F52D179D9FB}"/>
            </a:ext>
          </a:extLst>
        </xdr:cNvPr>
        <xdr:cNvSpPr txBox="1"/>
      </xdr:nvSpPr>
      <xdr:spPr>
        <a:xfrm>
          <a:off x="15266044" y="17922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49547</xdr:rowOff>
    </xdr:from>
    <xdr:ext cx="405111" cy="259045"/>
    <xdr:sp macro="" textlink="">
      <xdr:nvSpPr>
        <xdr:cNvPr id="692" name="n_2aveValue【庁舎】&#10;有形固定資産減価償却率">
          <a:extLst>
            <a:ext uri="{FF2B5EF4-FFF2-40B4-BE49-F238E27FC236}">
              <a16:creationId xmlns:a16="http://schemas.microsoft.com/office/drawing/2014/main" id="{3E90E394-51D4-4EED-8653-8633241216F6}"/>
            </a:ext>
          </a:extLst>
        </xdr:cNvPr>
        <xdr:cNvSpPr txBox="1"/>
      </xdr:nvSpPr>
      <xdr:spPr>
        <a:xfrm>
          <a:off x="14389744" y="1788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72407</xdr:rowOff>
    </xdr:from>
    <xdr:ext cx="405111" cy="259045"/>
    <xdr:sp macro="" textlink="">
      <xdr:nvSpPr>
        <xdr:cNvPr id="693" name="n_3aveValue【庁舎】&#10;有形固定資産減価償却率">
          <a:extLst>
            <a:ext uri="{FF2B5EF4-FFF2-40B4-BE49-F238E27FC236}">
              <a16:creationId xmlns:a16="http://schemas.microsoft.com/office/drawing/2014/main" id="{38D5592A-BAB3-4BBB-90D6-DAE9E97E4A72}"/>
            </a:ext>
          </a:extLst>
        </xdr:cNvPr>
        <xdr:cNvSpPr txBox="1"/>
      </xdr:nvSpPr>
      <xdr:spPr>
        <a:xfrm>
          <a:off x="13500744" y="1790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74040</xdr:rowOff>
    </xdr:from>
    <xdr:ext cx="405111" cy="259045"/>
    <xdr:sp macro="" textlink="">
      <xdr:nvSpPr>
        <xdr:cNvPr id="694" name="n_4aveValue【庁舎】&#10;有形固定資産減価償却率">
          <a:extLst>
            <a:ext uri="{FF2B5EF4-FFF2-40B4-BE49-F238E27FC236}">
              <a16:creationId xmlns:a16="http://schemas.microsoft.com/office/drawing/2014/main" id="{6C41F9DE-1BFB-4055-BED2-1C3FE5702A2E}"/>
            </a:ext>
          </a:extLst>
        </xdr:cNvPr>
        <xdr:cNvSpPr txBox="1"/>
      </xdr:nvSpPr>
      <xdr:spPr>
        <a:xfrm>
          <a:off x="12611744" y="17904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14532</xdr:rowOff>
    </xdr:from>
    <xdr:ext cx="405111" cy="259045"/>
    <xdr:sp macro="" textlink="">
      <xdr:nvSpPr>
        <xdr:cNvPr id="695" name="n_1mainValue【庁舎】&#10;有形固定資産減価償却率">
          <a:extLst>
            <a:ext uri="{FF2B5EF4-FFF2-40B4-BE49-F238E27FC236}">
              <a16:creationId xmlns:a16="http://schemas.microsoft.com/office/drawing/2014/main" id="{263DB494-054F-4E07-A8C0-15CDC110B17F}"/>
            </a:ext>
          </a:extLst>
        </xdr:cNvPr>
        <xdr:cNvSpPr txBox="1"/>
      </xdr:nvSpPr>
      <xdr:spPr>
        <a:xfrm>
          <a:off x="15266044" y="17502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153325</xdr:rowOff>
    </xdr:from>
    <xdr:ext cx="405111" cy="259045"/>
    <xdr:sp macro="" textlink="">
      <xdr:nvSpPr>
        <xdr:cNvPr id="696" name="n_2mainValue【庁舎】&#10;有形固定資産減価償却率">
          <a:extLst>
            <a:ext uri="{FF2B5EF4-FFF2-40B4-BE49-F238E27FC236}">
              <a16:creationId xmlns:a16="http://schemas.microsoft.com/office/drawing/2014/main" id="{F0B606BE-6F48-4608-A5D5-F2790B19E131}"/>
            </a:ext>
          </a:extLst>
        </xdr:cNvPr>
        <xdr:cNvSpPr txBox="1"/>
      </xdr:nvSpPr>
      <xdr:spPr>
        <a:xfrm>
          <a:off x="14389744" y="17469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119034</xdr:rowOff>
    </xdr:from>
    <xdr:ext cx="405111" cy="259045"/>
    <xdr:sp macro="" textlink="">
      <xdr:nvSpPr>
        <xdr:cNvPr id="697" name="n_3mainValue【庁舎】&#10;有形固定資産減価償却率">
          <a:extLst>
            <a:ext uri="{FF2B5EF4-FFF2-40B4-BE49-F238E27FC236}">
              <a16:creationId xmlns:a16="http://schemas.microsoft.com/office/drawing/2014/main" id="{9A8AD66B-B92E-4E1A-8A98-D55D73A68485}"/>
            </a:ext>
          </a:extLst>
        </xdr:cNvPr>
        <xdr:cNvSpPr txBox="1"/>
      </xdr:nvSpPr>
      <xdr:spPr>
        <a:xfrm>
          <a:off x="13500744" y="17435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86377</xdr:rowOff>
    </xdr:from>
    <xdr:ext cx="405111" cy="259045"/>
    <xdr:sp macro="" textlink="">
      <xdr:nvSpPr>
        <xdr:cNvPr id="698" name="n_4mainValue【庁舎】&#10;有形固定資産減価償却率">
          <a:extLst>
            <a:ext uri="{FF2B5EF4-FFF2-40B4-BE49-F238E27FC236}">
              <a16:creationId xmlns:a16="http://schemas.microsoft.com/office/drawing/2014/main" id="{0614F6B5-7BC9-474D-BB5B-B8415DAB8F4F}"/>
            </a:ext>
          </a:extLst>
        </xdr:cNvPr>
        <xdr:cNvSpPr txBox="1"/>
      </xdr:nvSpPr>
      <xdr:spPr>
        <a:xfrm>
          <a:off x="12611744" y="1740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9" name="正方形/長方形 698">
          <a:extLst>
            <a:ext uri="{FF2B5EF4-FFF2-40B4-BE49-F238E27FC236}">
              <a16:creationId xmlns:a16="http://schemas.microsoft.com/office/drawing/2014/main" id="{BF156D4B-D0CB-42F7-B8BB-BF5E8195D646}"/>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0" name="正方形/長方形 699">
          <a:extLst>
            <a:ext uri="{FF2B5EF4-FFF2-40B4-BE49-F238E27FC236}">
              <a16:creationId xmlns:a16="http://schemas.microsoft.com/office/drawing/2014/main" id="{DDEF0D00-60B9-4BE1-9FDC-6D39DE849167}"/>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1" name="正方形/長方形 700">
          <a:extLst>
            <a:ext uri="{FF2B5EF4-FFF2-40B4-BE49-F238E27FC236}">
              <a16:creationId xmlns:a16="http://schemas.microsoft.com/office/drawing/2014/main" id="{F9CD0A79-3307-4C38-8855-5281B04E8EE4}"/>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2" name="正方形/長方形 701">
          <a:extLst>
            <a:ext uri="{FF2B5EF4-FFF2-40B4-BE49-F238E27FC236}">
              <a16:creationId xmlns:a16="http://schemas.microsoft.com/office/drawing/2014/main" id="{ABE0FC17-1343-4215-BA40-FE054F717A9C}"/>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3" name="正方形/長方形 702">
          <a:extLst>
            <a:ext uri="{FF2B5EF4-FFF2-40B4-BE49-F238E27FC236}">
              <a16:creationId xmlns:a16="http://schemas.microsoft.com/office/drawing/2014/main" id="{B96A4BC9-8334-4B0A-8098-D4961865E51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4" name="正方形/長方形 703">
          <a:extLst>
            <a:ext uri="{FF2B5EF4-FFF2-40B4-BE49-F238E27FC236}">
              <a16:creationId xmlns:a16="http://schemas.microsoft.com/office/drawing/2014/main" id="{B3A7881F-F5FB-4A5C-B234-061A9679A003}"/>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5" name="正方形/長方形 704">
          <a:extLst>
            <a:ext uri="{FF2B5EF4-FFF2-40B4-BE49-F238E27FC236}">
              <a16:creationId xmlns:a16="http://schemas.microsoft.com/office/drawing/2014/main" id="{5B57B9DB-1A2D-46FA-A44F-E8E81529D5E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6" name="正方形/長方形 705">
          <a:extLst>
            <a:ext uri="{FF2B5EF4-FFF2-40B4-BE49-F238E27FC236}">
              <a16:creationId xmlns:a16="http://schemas.microsoft.com/office/drawing/2014/main" id="{909D8CEF-0F5E-4350-86C2-8A4D91452B01}"/>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7" name="テキスト ボックス 706">
          <a:extLst>
            <a:ext uri="{FF2B5EF4-FFF2-40B4-BE49-F238E27FC236}">
              <a16:creationId xmlns:a16="http://schemas.microsoft.com/office/drawing/2014/main" id="{91365187-E75E-428C-A240-AB85DCA843DC}"/>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8" name="直線コネクタ 707">
          <a:extLst>
            <a:ext uri="{FF2B5EF4-FFF2-40B4-BE49-F238E27FC236}">
              <a16:creationId xmlns:a16="http://schemas.microsoft.com/office/drawing/2014/main" id="{200BBAF3-105D-4181-92BB-DDFF352EA3AE}"/>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09" name="直線コネクタ 708">
          <a:extLst>
            <a:ext uri="{FF2B5EF4-FFF2-40B4-BE49-F238E27FC236}">
              <a16:creationId xmlns:a16="http://schemas.microsoft.com/office/drawing/2014/main" id="{7636D99E-41D4-4BAA-8D7A-84CB52B134B6}"/>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10" name="テキスト ボックス 709">
          <a:extLst>
            <a:ext uri="{FF2B5EF4-FFF2-40B4-BE49-F238E27FC236}">
              <a16:creationId xmlns:a16="http://schemas.microsoft.com/office/drawing/2014/main" id="{DCCBB867-22AA-487A-A36C-0ACC0A9DEEAA}"/>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11" name="直線コネクタ 710">
          <a:extLst>
            <a:ext uri="{FF2B5EF4-FFF2-40B4-BE49-F238E27FC236}">
              <a16:creationId xmlns:a16="http://schemas.microsoft.com/office/drawing/2014/main" id="{0BF685D6-88ED-466A-9B36-64BA0ED1D774}"/>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12" name="テキスト ボックス 711">
          <a:extLst>
            <a:ext uri="{FF2B5EF4-FFF2-40B4-BE49-F238E27FC236}">
              <a16:creationId xmlns:a16="http://schemas.microsoft.com/office/drawing/2014/main" id="{7F519B32-307A-4930-AEC4-57EF8AEC4C7E}"/>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13" name="直線コネクタ 712">
          <a:extLst>
            <a:ext uri="{FF2B5EF4-FFF2-40B4-BE49-F238E27FC236}">
              <a16:creationId xmlns:a16="http://schemas.microsoft.com/office/drawing/2014/main" id="{D70277EC-FBB3-4875-A98D-8D76EBE9F561}"/>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4" name="テキスト ボックス 713">
          <a:extLst>
            <a:ext uri="{FF2B5EF4-FFF2-40B4-BE49-F238E27FC236}">
              <a16:creationId xmlns:a16="http://schemas.microsoft.com/office/drawing/2014/main" id="{A31C516C-2F5F-40BA-906D-C8963A718EC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5" name="直線コネクタ 714">
          <a:extLst>
            <a:ext uri="{FF2B5EF4-FFF2-40B4-BE49-F238E27FC236}">
              <a16:creationId xmlns:a16="http://schemas.microsoft.com/office/drawing/2014/main" id="{5413CBC9-3029-4F6A-9C07-AA6C267B9295}"/>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6" name="テキスト ボックス 715">
          <a:extLst>
            <a:ext uri="{FF2B5EF4-FFF2-40B4-BE49-F238E27FC236}">
              <a16:creationId xmlns:a16="http://schemas.microsoft.com/office/drawing/2014/main" id="{315E76FB-82C5-47C9-863D-464202A4F59E}"/>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17" name="直線コネクタ 716">
          <a:extLst>
            <a:ext uri="{FF2B5EF4-FFF2-40B4-BE49-F238E27FC236}">
              <a16:creationId xmlns:a16="http://schemas.microsoft.com/office/drawing/2014/main" id="{5ABDB9A1-0EAD-4D49-97BB-3966ACC42FD7}"/>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18" name="テキスト ボックス 717">
          <a:extLst>
            <a:ext uri="{FF2B5EF4-FFF2-40B4-BE49-F238E27FC236}">
              <a16:creationId xmlns:a16="http://schemas.microsoft.com/office/drawing/2014/main" id="{E9B244E5-70FD-4461-9F00-D8B9CBBA2262}"/>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19" name="直線コネクタ 718">
          <a:extLst>
            <a:ext uri="{FF2B5EF4-FFF2-40B4-BE49-F238E27FC236}">
              <a16:creationId xmlns:a16="http://schemas.microsoft.com/office/drawing/2014/main" id="{2B25F00F-605E-4FD8-ACE3-80CEFEE318F5}"/>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20" name="テキスト ボックス 719">
          <a:extLst>
            <a:ext uri="{FF2B5EF4-FFF2-40B4-BE49-F238E27FC236}">
              <a16:creationId xmlns:a16="http://schemas.microsoft.com/office/drawing/2014/main" id="{2069ADAB-CD3E-4651-A36D-16A69B1B0564}"/>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1" name="直線コネクタ 720">
          <a:extLst>
            <a:ext uri="{FF2B5EF4-FFF2-40B4-BE49-F238E27FC236}">
              <a16:creationId xmlns:a16="http://schemas.microsoft.com/office/drawing/2014/main" id="{341D00E5-DC02-4A8B-BF6B-AF648B64288B}"/>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2" name="テキスト ボックス 721">
          <a:extLst>
            <a:ext uri="{FF2B5EF4-FFF2-40B4-BE49-F238E27FC236}">
              <a16:creationId xmlns:a16="http://schemas.microsoft.com/office/drawing/2014/main" id="{BDF3F86A-4C38-4FA4-BADF-77E806B46695}"/>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3" name="【庁舎】&#10;一人当たり面積グラフ枠">
          <a:extLst>
            <a:ext uri="{FF2B5EF4-FFF2-40B4-BE49-F238E27FC236}">
              <a16:creationId xmlns:a16="http://schemas.microsoft.com/office/drawing/2014/main" id="{C2482E42-116D-474E-B29A-5CF701100689}"/>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95794</xdr:rowOff>
    </xdr:from>
    <xdr:to>
      <xdr:col>116</xdr:col>
      <xdr:colOff>62864</xdr:colOff>
      <xdr:row>109</xdr:row>
      <xdr:rowOff>34289</xdr:rowOff>
    </xdr:to>
    <xdr:cxnSp macro="">
      <xdr:nvCxnSpPr>
        <xdr:cNvPr id="724" name="直線コネクタ 723">
          <a:extLst>
            <a:ext uri="{FF2B5EF4-FFF2-40B4-BE49-F238E27FC236}">
              <a16:creationId xmlns:a16="http://schemas.microsoft.com/office/drawing/2014/main" id="{955CB696-B07B-45BE-9213-41ED9FC5C7B3}"/>
            </a:ext>
          </a:extLst>
        </xdr:cNvPr>
        <xdr:cNvCxnSpPr/>
      </xdr:nvCxnSpPr>
      <xdr:spPr>
        <a:xfrm flipV="1">
          <a:off x="22160864" y="17240794"/>
          <a:ext cx="0" cy="1481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38116</xdr:rowOff>
    </xdr:from>
    <xdr:ext cx="469744" cy="259045"/>
    <xdr:sp macro="" textlink="">
      <xdr:nvSpPr>
        <xdr:cNvPr id="725" name="【庁舎】&#10;一人当たり面積最小値テキスト">
          <a:extLst>
            <a:ext uri="{FF2B5EF4-FFF2-40B4-BE49-F238E27FC236}">
              <a16:creationId xmlns:a16="http://schemas.microsoft.com/office/drawing/2014/main" id="{FB4C9CA9-AC65-43E6-83B0-A7A33819D455}"/>
            </a:ext>
          </a:extLst>
        </xdr:cNvPr>
        <xdr:cNvSpPr txBox="1"/>
      </xdr:nvSpPr>
      <xdr:spPr>
        <a:xfrm>
          <a:off x="22199600" y="18726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34289</xdr:rowOff>
    </xdr:from>
    <xdr:to>
      <xdr:col>116</xdr:col>
      <xdr:colOff>152400</xdr:colOff>
      <xdr:row>109</xdr:row>
      <xdr:rowOff>34289</xdr:rowOff>
    </xdr:to>
    <xdr:cxnSp macro="">
      <xdr:nvCxnSpPr>
        <xdr:cNvPr id="726" name="直線コネクタ 725">
          <a:extLst>
            <a:ext uri="{FF2B5EF4-FFF2-40B4-BE49-F238E27FC236}">
              <a16:creationId xmlns:a16="http://schemas.microsoft.com/office/drawing/2014/main" id="{5FF87B8F-4C10-4B0E-880D-6822344EB17B}"/>
            </a:ext>
          </a:extLst>
        </xdr:cNvPr>
        <xdr:cNvCxnSpPr/>
      </xdr:nvCxnSpPr>
      <xdr:spPr>
        <a:xfrm>
          <a:off x="22072600" y="18722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42471</xdr:rowOff>
    </xdr:from>
    <xdr:ext cx="469744" cy="259045"/>
    <xdr:sp macro="" textlink="">
      <xdr:nvSpPr>
        <xdr:cNvPr id="727" name="【庁舎】&#10;一人当たり面積最大値テキスト">
          <a:extLst>
            <a:ext uri="{FF2B5EF4-FFF2-40B4-BE49-F238E27FC236}">
              <a16:creationId xmlns:a16="http://schemas.microsoft.com/office/drawing/2014/main" id="{F061F999-F3C4-462E-B6A5-D95C2D25232F}"/>
            </a:ext>
          </a:extLst>
        </xdr:cNvPr>
        <xdr:cNvSpPr txBox="1"/>
      </xdr:nvSpPr>
      <xdr:spPr>
        <a:xfrm>
          <a:off x="22199600" y="17016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95794</xdr:rowOff>
    </xdr:from>
    <xdr:to>
      <xdr:col>116</xdr:col>
      <xdr:colOff>152400</xdr:colOff>
      <xdr:row>100</xdr:row>
      <xdr:rowOff>95794</xdr:rowOff>
    </xdr:to>
    <xdr:cxnSp macro="">
      <xdr:nvCxnSpPr>
        <xdr:cNvPr id="728" name="直線コネクタ 727">
          <a:extLst>
            <a:ext uri="{FF2B5EF4-FFF2-40B4-BE49-F238E27FC236}">
              <a16:creationId xmlns:a16="http://schemas.microsoft.com/office/drawing/2014/main" id="{36C9111F-F800-4D92-9A6D-2B601324C76C}"/>
            </a:ext>
          </a:extLst>
        </xdr:cNvPr>
        <xdr:cNvCxnSpPr/>
      </xdr:nvCxnSpPr>
      <xdr:spPr>
        <a:xfrm>
          <a:off x="22072600" y="17240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109963</xdr:rowOff>
    </xdr:from>
    <xdr:ext cx="469744" cy="259045"/>
    <xdr:sp macro="" textlink="">
      <xdr:nvSpPr>
        <xdr:cNvPr id="729" name="【庁舎】&#10;一人当たり面積平均値テキスト">
          <a:extLst>
            <a:ext uri="{FF2B5EF4-FFF2-40B4-BE49-F238E27FC236}">
              <a16:creationId xmlns:a16="http://schemas.microsoft.com/office/drawing/2014/main" id="{8D1B24A4-CCF4-45B6-933D-FB143871F41A}"/>
            </a:ext>
          </a:extLst>
        </xdr:cNvPr>
        <xdr:cNvSpPr txBox="1"/>
      </xdr:nvSpPr>
      <xdr:spPr>
        <a:xfrm>
          <a:off x="22199600" y="184551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131536</xdr:rowOff>
    </xdr:from>
    <xdr:to>
      <xdr:col>116</xdr:col>
      <xdr:colOff>114300</xdr:colOff>
      <xdr:row>108</xdr:row>
      <xdr:rowOff>61686</xdr:rowOff>
    </xdr:to>
    <xdr:sp macro="" textlink="">
      <xdr:nvSpPr>
        <xdr:cNvPr id="730" name="フローチャート: 判断 729">
          <a:extLst>
            <a:ext uri="{FF2B5EF4-FFF2-40B4-BE49-F238E27FC236}">
              <a16:creationId xmlns:a16="http://schemas.microsoft.com/office/drawing/2014/main" id="{4A15B76A-D156-406F-8E45-A0519DD94159}"/>
            </a:ext>
          </a:extLst>
        </xdr:cNvPr>
        <xdr:cNvSpPr/>
      </xdr:nvSpPr>
      <xdr:spPr>
        <a:xfrm>
          <a:off x="22110700" y="1847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157662</xdr:rowOff>
    </xdr:from>
    <xdr:to>
      <xdr:col>112</xdr:col>
      <xdr:colOff>38100</xdr:colOff>
      <xdr:row>108</xdr:row>
      <xdr:rowOff>87812</xdr:rowOff>
    </xdr:to>
    <xdr:sp macro="" textlink="">
      <xdr:nvSpPr>
        <xdr:cNvPr id="731" name="フローチャート: 判断 730">
          <a:extLst>
            <a:ext uri="{FF2B5EF4-FFF2-40B4-BE49-F238E27FC236}">
              <a16:creationId xmlns:a16="http://schemas.microsoft.com/office/drawing/2014/main" id="{28396027-8B3C-4FB7-9197-13F17DD6CFED}"/>
            </a:ext>
          </a:extLst>
        </xdr:cNvPr>
        <xdr:cNvSpPr/>
      </xdr:nvSpPr>
      <xdr:spPr>
        <a:xfrm>
          <a:off x="21272500" y="18502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157662</xdr:rowOff>
    </xdr:from>
    <xdr:to>
      <xdr:col>107</xdr:col>
      <xdr:colOff>101600</xdr:colOff>
      <xdr:row>108</xdr:row>
      <xdr:rowOff>87812</xdr:rowOff>
    </xdr:to>
    <xdr:sp macro="" textlink="">
      <xdr:nvSpPr>
        <xdr:cNvPr id="732" name="フローチャート: 判断 731">
          <a:extLst>
            <a:ext uri="{FF2B5EF4-FFF2-40B4-BE49-F238E27FC236}">
              <a16:creationId xmlns:a16="http://schemas.microsoft.com/office/drawing/2014/main" id="{79BB706D-6E08-4384-B46E-D498B5301939}"/>
            </a:ext>
          </a:extLst>
        </xdr:cNvPr>
        <xdr:cNvSpPr/>
      </xdr:nvSpPr>
      <xdr:spPr>
        <a:xfrm>
          <a:off x="20383500" y="18502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160927</xdr:rowOff>
    </xdr:from>
    <xdr:to>
      <xdr:col>102</xdr:col>
      <xdr:colOff>165100</xdr:colOff>
      <xdr:row>108</xdr:row>
      <xdr:rowOff>91077</xdr:rowOff>
    </xdr:to>
    <xdr:sp macro="" textlink="">
      <xdr:nvSpPr>
        <xdr:cNvPr id="733" name="フローチャート: 判断 732">
          <a:extLst>
            <a:ext uri="{FF2B5EF4-FFF2-40B4-BE49-F238E27FC236}">
              <a16:creationId xmlns:a16="http://schemas.microsoft.com/office/drawing/2014/main" id="{FE52E603-606D-453F-932F-20D03FBD762F}"/>
            </a:ext>
          </a:extLst>
        </xdr:cNvPr>
        <xdr:cNvSpPr/>
      </xdr:nvSpPr>
      <xdr:spPr>
        <a:xfrm>
          <a:off x="19494500" y="18506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164193</xdr:rowOff>
    </xdr:from>
    <xdr:to>
      <xdr:col>98</xdr:col>
      <xdr:colOff>38100</xdr:colOff>
      <xdr:row>108</xdr:row>
      <xdr:rowOff>94343</xdr:rowOff>
    </xdr:to>
    <xdr:sp macro="" textlink="">
      <xdr:nvSpPr>
        <xdr:cNvPr id="734" name="フローチャート: 判断 733">
          <a:extLst>
            <a:ext uri="{FF2B5EF4-FFF2-40B4-BE49-F238E27FC236}">
              <a16:creationId xmlns:a16="http://schemas.microsoft.com/office/drawing/2014/main" id="{EA8865DD-1E35-413A-961D-53B55AE9D762}"/>
            </a:ext>
          </a:extLst>
        </xdr:cNvPr>
        <xdr:cNvSpPr/>
      </xdr:nvSpPr>
      <xdr:spPr>
        <a:xfrm>
          <a:off x="18605500" y="18509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5" name="テキスト ボックス 734">
          <a:extLst>
            <a:ext uri="{FF2B5EF4-FFF2-40B4-BE49-F238E27FC236}">
              <a16:creationId xmlns:a16="http://schemas.microsoft.com/office/drawing/2014/main" id="{C4800CEB-6FC1-4FBA-B433-4F247E9F9BCE}"/>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6" name="テキスト ボックス 735">
          <a:extLst>
            <a:ext uri="{FF2B5EF4-FFF2-40B4-BE49-F238E27FC236}">
              <a16:creationId xmlns:a16="http://schemas.microsoft.com/office/drawing/2014/main" id="{68F09AB0-0905-43D2-A609-BD07B658C78E}"/>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7" name="テキスト ボックス 736">
          <a:extLst>
            <a:ext uri="{FF2B5EF4-FFF2-40B4-BE49-F238E27FC236}">
              <a16:creationId xmlns:a16="http://schemas.microsoft.com/office/drawing/2014/main" id="{F01075A9-D522-46C4-A1D6-27CB1C2CCB0C}"/>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8" name="テキスト ボックス 737">
          <a:extLst>
            <a:ext uri="{FF2B5EF4-FFF2-40B4-BE49-F238E27FC236}">
              <a16:creationId xmlns:a16="http://schemas.microsoft.com/office/drawing/2014/main" id="{3D2042FF-53A5-40A5-8F74-DF396FCAE542}"/>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9" name="テキスト ボックス 738">
          <a:extLst>
            <a:ext uri="{FF2B5EF4-FFF2-40B4-BE49-F238E27FC236}">
              <a16:creationId xmlns:a16="http://schemas.microsoft.com/office/drawing/2014/main" id="{9B9D10BF-0850-4B78-AF0C-C384CD76694A}"/>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24856</xdr:rowOff>
    </xdr:from>
    <xdr:to>
      <xdr:col>116</xdr:col>
      <xdr:colOff>114300</xdr:colOff>
      <xdr:row>107</xdr:row>
      <xdr:rowOff>126456</xdr:rowOff>
    </xdr:to>
    <xdr:sp macro="" textlink="">
      <xdr:nvSpPr>
        <xdr:cNvPr id="740" name="楕円 739">
          <a:extLst>
            <a:ext uri="{FF2B5EF4-FFF2-40B4-BE49-F238E27FC236}">
              <a16:creationId xmlns:a16="http://schemas.microsoft.com/office/drawing/2014/main" id="{C2F8E811-DF77-4B10-8D8D-2E0C90BB5760}"/>
            </a:ext>
          </a:extLst>
        </xdr:cNvPr>
        <xdr:cNvSpPr/>
      </xdr:nvSpPr>
      <xdr:spPr>
        <a:xfrm>
          <a:off x="22110700" y="18370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47733</xdr:rowOff>
    </xdr:from>
    <xdr:ext cx="469744" cy="259045"/>
    <xdr:sp macro="" textlink="">
      <xdr:nvSpPr>
        <xdr:cNvPr id="741" name="【庁舎】&#10;一人当たり面積該当値テキスト">
          <a:extLst>
            <a:ext uri="{FF2B5EF4-FFF2-40B4-BE49-F238E27FC236}">
              <a16:creationId xmlns:a16="http://schemas.microsoft.com/office/drawing/2014/main" id="{86D524E4-8EA9-4BB6-9072-EE4AA34C5E22}"/>
            </a:ext>
          </a:extLst>
        </xdr:cNvPr>
        <xdr:cNvSpPr txBox="1"/>
      </xdr:nvSpPr>
      <xdr:spPr>
        <a:xfrm>
          <a:off x="22199600" y="18221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27032</xdr:rowOff>
    </xdr:from>
    <xdr:to>
      <xdr:col>112</xdr:col>
      <xdr:colOff>38100</xdr:colOff>
      <xdr:row>107</xdr:row>
      <xdr:rowOff>128632</xdr:rowOff>
    </xdr:to>
    <xdr:sp macro="" textlink="">
      <xdr:nvSpPr>
        <xdr:cNvPr id="742" name="楕円 741">
          <a:extLst>
            <a:ext uri="{FF2B5EF4-FFF2-40B4-BE49-F238E27FC236}">
              <a16:creationId xmlns:a16="http://schemas.microsoft.com/office/drawing/2014/main" id="{CF7FA66F-6BEE-4138-834D-B2EB1FB52738}"/>
            </a:ext>
          </a:extLst>
        </xdr:cNvPr>
        <xdr:cNvSpPr/>
      </xdr:nvSpPr>
      <xdr:spPr>
        <a:xfrm>
          <a:off x="21272500" y="1837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75656</xdr:rowOff>
    </xdr:from>
    <xdr:to>
      <xdr:col>116</xdr:col>
      <xdr:colOff>63500</xdr:colOff>
      <xdr:row>107</xdr:row>
      <xdr:rowOff>77832</xdr:rowOff>
    </xdr:to>
    <xdr:cxnSp macro="">
      <xdr:nvCxnSpPr>
        <xdr:cNvPr id="743" name="直線コネクタ 742">
          <a:extLst>
            <a:ext uri="{FF2B5EF4-FFF2-40B4-BE49-F238E27FC236}">
              <a16:creationId xmlns:a16="http://schemas.microsoft.com/office/drawing/2014/main" id="{B4EC1800-01B9-4DC0-98CF-5B01010CDEE9}"/>
            </a:ext>
          </a:extLst>
        </xdr:cNvPr>
        <xdr:cNvCxnSpPr/>
      </xdr:nvCxnSpPr>
      <xdr:spPr>
        <a:xfrm flipV="1">
          <a:off x="21323300" y="18420806"/>
          <a:ext cx="838200" cy="2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28121</xdr:rowOff>
    </xdr:from>
    <xdr:to>
      <xdr:col>107</xdr:col>
      <xdr:colOff>101600</xdr:colOff>
      <xdr:row>107</xdr:row>
      <xdr:rowOff>129721</xdr:rowOff>
    </xdr:to>
    <xdr:sp macro="" textlink="">
      <xdr:nvSpPr>
        <xdr:cNvPr id="744" name="楕円 743">
          <a:extLst>
            <a:ext uri="{FF2B5EF4-FFF2-40B4-BE49-F238E27FC236}">
              <a16:creationId xmlns:a16="http://schemas.microsoft.com/office/drawing/2014/main" id="{E954F75F-5B20-418F-9CBA-E4BEA536FC07}"/>
            </a:ext>
          </a:extLst>
        </xdr:cNvPr>
        <xdr:cNvSpPr/>
      </xdr:nvSpPr>
      <xdr:spPr>
        <a:xfrm>
          <a:off x="20383500" y="18373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77832</xdr:rowOff>
    </xdr:from>
    <xdr:to>
      <xdr:col>111</xdr:col>
      <xdr:colOff>177800</xdr:colOff>
      <xdr:row>107</xdr:row>
      <xdr:rowOff>78921</xdr:rowOff>
    </xdr:to>
    <xdr:cxnSp macro="">
      <xdr:nvCxnSpPr>
        <xdr:cNvPr id="745" name="直線コネクタ 744">
          <a:extLst>
            <a:ext uri="{FF2B5EF4-FFF2-40B4-BE49-F238E27FC236}">
              <a16:creationId xmlns:a16="http://schemas.microsoft.com/office/drawing/2014/main" id="{0DE430C6-7E28-432E-BE8B-37AF53F0F147}"/>
            </a:ext>
          </a:extLst>
        </xdr:cNvPr>
        <xdr:cNvCxnSpPr/>
      </xdr:nvCxnSpPr>
      <xdr:spPr>
        <a:xfrm flipV="1">
          <a:off x="20434300" y="18422982"/>
          <a:ext cx="889000" cy="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30299</xdr:rowOff>
    </xdr:from>
    <xdr:to>
      <xdr:col>102</xdr:col>
      <xdr:colOff>165100</xdr:colOff>
      <xdr:row>107</xdr:row>
      <xdr:rowOff>131899</xdr:rowOff>
    </xdr:to>
    <xdr:sp macro="" textlink="">
      <xdr:nvSpPr>
        <xdr:cNvPr id="746" name="楕円 745">
          <a:extLst>
            <a:ext uri="{FF2B5EF4-FFF2-40B4-BE49-F238E27FC236}">
              <a16:creationId xmlns:a16="http://schemas.microsoft.com/office/drawing/2014/main" id="{793E3CA8-0430-4335-9457-3673FAA0FC49}"/>
            </a:ext>
          </a:extLst>
        </xdr:cNvPr>
        <xdr:cNvSpPr/>
      </xdr:nvSpPr>
      <xdr:spPr>
        <a:xfrm>
          <a:off x="19494500" y="18375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78921</xdr:rowOff>
    </xdr:from>
    <xdr:to>
      <xdr:col>107</xdr:col>
      <xdr:colOff>50800</xdr:colOff>
      <xdr:row>107</xdr:row>
      <xdr:rowOff>81099</xdr:rowOff>
    </xdr:to>
    <xdr:cxnSp macro="">
      <xdr:nvCxnSpPr>
        <xdr:cNvPr id="747" name="直線コネクタ 746">
          <a:extLst>
            <a:ext uri="{FF2B5EF4-FFF2-40B4-BE49-F238E27FC236}">
              <a16:creationId xmlns:a16="http://schemas.microsoft.com/office/drawing/2014/main" id="{D718F42B-3944-4FCF-B21E-DDAE088F869E}"/>
            </a:ext>
          </a:extLst>
        </xdr:cNvPr>
        <xdr:cNvCxnSpPr/>
      </xdr:nvCxnSpPr>
      <xdr:spPr>
        <a:xfrm flipV="1">
          <a:off x="19545300" y="18424071"/>
          <a:ext cx="889000" cy="2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32476</xdr:rowOff>
    </xdr:from>
    <xdr:to>
      <xdr:col>98</xdr:col>
      <xdr:colOff>38100</xdr:colOff>
      <xdr:row>107</xdr:row>
      <xdr:rowOff>134076</xdr:rowOff>
    </xdr:to>
    <xdr:sp macro="" textlink="">
      <xdr:nvSpPr>
        <xdr:cNvPr id="748" name="楕円 747">
          <a:extLst>
            <a:ext uri="{FF2B5EF4-FFF2-40B4-BE49-F238E27FC236}">
              <a16:creationId xmlns:a16="http://schemas.microsoft.com/office/drawing/2014/main" id="{AAE2C2B1-629E-4352-B60B-B78F5D6A6978}"/>
            </a:ext>
          </a:extLst>
        </xdr:cNvPr>
        <xdr:cNvSpPr/>
      </xdr:nvSpPr>
      <xdr:spPr>
        <a:xfrm>
          <a:off x="18605500" y="18377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81099</xdr:rowOff>
    </xdr:from>
    <xdr:to>
      <xdr:col>102</xdr:col>
      <xdr:colOff>114300</xdr:colOff>
      <xdr:row>107</xdr:row>
      <xdr:rowOff>83276</xdr:rowOff>
    </xdr:to>
    <xdr:cxnSp macro="">
      <xdr:nvCxnSpPr>
        <xdr:cNvPr id="749" name="直線コネクタ 748">
          <a:extLst>
            <a:ext uri="{FF2B5EF4-FFF2-40B4-BE49-F238E27FC236}">
              <a16:creationId xmlns:a16="http://schemas.microsoft.com/office/drawing/2014/main" id="{149A0E10-A5C1-4072-8E58-373155B91409}"/>
            </a:ext>
          </a:extLst>
        </xdr:cNvPr>
        <xdr:cNvCxnSpPr/>
      </xdr:nvCxnSpPr>
      <xdr:spPr>
        <a:xfrm flipV="1">
          <a:off x="18656300" y="18426249"/>
          <a:ext cx="889000" cy="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78939</xdr:rowOff>
    </xdr:from>
    <xdr:ext cx="469744" cy="259045"/>
    <xdr:sp macro="" textlink="">
      <xdr:nvSpPr>
        <xdr:cNvPr id="750" name="n_1aveValue【庁舎】&#10;一人当たり面積">
          <a:extLst>
            <a:ext uri="{FF2B5EF4-FFF2-40B4-BE49-F238E27FC236}">
              <a16:creationId xmlns:a16="http://schemas.microsoft.com/office/drawing/2014/main" id="{11018E02-F00D-4AFA-B1F0-2A71ECBE7F37}"/>
            </a:ext>
          </a:extLst>
        </xdr:cNvPr>
        <xdr:cNvSpPr txBox="1"/>
      </xdr:nvSpPr>
      <xdr:spPr>
        <a:xfrm>
          <a:off x="21075727" y="18595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78939</xdr:rowOff>
    </xdr:from>
    <xdr:ext cx="469744" cy="259045"/>
    <xdr:sp macro="" textlink="">
      <xdr:nvSpPr>
        <xdr:cNvPr id="751" name="n_2aveValue【庁舎】&#10;一人当たり面積">
          <a:extLst>
            <a:ext uri="{FF2B5EF4-FFF2-40B4-BE49-F238E27FC236}">
              <a16:creationId xmlns:a16="http://schemas.microsoft.com/office/drawing/2014/main" id="{4CE834F7-82FF-4B1E-A816-F6E68AC7132C}"/>
            </a:ext>
          </a:extLst>
        </xdr:cNvPr>
        <xdr:cNvSpPr txBox="1"/>
      </xdr:nvSpPr>
      <xdr:spPr>
        <a:xfrm>
          <a:off x="20199427" y="18595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82204</xdr:rowOff>
    </xdr:from>
    <xdr:ext cx="469744" cy="259045"/>
    <xdr:sp macro="" textlink="">
      <xdr:nvSpPr>
        <xdr:cNvPr id="752" name="n_3aveValue【庁舎】&#10;一人当たり面積">
          <a:extLst>
            <a:ext uri="{FF2B5EF4-FFF2-40B4-BE49-F238E27FC236}">
              <a16:creationId xmlns:a16="http://schemas.microsoft.com/office/drawing/2014/main" id="{275D5578-6326-4EAB-9A1E-808E1DD0A4B6}"/>
            </a:ext>
          </a:extLst>
        </xdr:cNvPr>
        <xdr:cNvSpPr txBox="1"/>
      </xdr:nvSpPr>
      <xdr:spPr>
        <a:xfrm>
          <a:off x="19310427" y="18598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85470</xdr:rowOff>
    </xdr:from>
    <xdr:ext cx="469744" cy="259045"/>
    <xdr:sp macro="" textlink="">
      <xdr:nvSpPr>
        <xdr:cNvPr id="753" name="n_4aveValue【庁舎】&#10;一人当たり面積">
          <a:extLst>
            <a:ext uri="{FF2B5EF4-FFF2-40B4-BE49-F238E27FC236}">
              <a16:creationId xmlns:a16="http://schemas.microsoft.com/office/drawing/2014/main" id="{377B0ADB-6C57-447E-AD0A-A2DC05A3CBFB}"/>
            </a:ext>
          </a:extLst>
        </xdr:cNvPr>
        <xdr:cNvSpPr txBox="1"/>
      </xdr:nvSpPr>
      <xdr:spPr>
        <a:xfrm>
          <a:off x="18421427" y="18602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145159</xdr:rowOff>
    </xdr:from>
    <xdr:ext cx="469744" cy="259045"/>
    <xdr:sp macro="" textlink="">
      <xdr:nvSpPr>
        <xdr:cNvPr id="754" name="n_1mainValue【庁舎】&#10;一人当たり面積">
          <a:extLst>
            <a:ext uri="{FF2B5EF4-FFF2-40B4-BE49-F238E27FC236}">
              <a16:creationId xmlns:a16="http://schemas.microsoft.com/office/drawing/2014/main" id="{3877DB4A-7020-4FF5-87EF-A7EA312CEF1F}"/>
            </a:ext>
          </a:extLst>
        </xdr:cNvPr>
        <xdr:cNvSpPr txBox="1"/>
      </xdr:nvSpPr>
      <xdr:spPr>
        <a:xfrm>
          <a:off x="21075727" y="18147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146248</xdr:rowOff>
    </xdr:from>
    <xdr:ext cx="469744" cy="259045"/>
    <xdr:sp macro="" textlink="">
      <xdr:nvSpPr>
        <xdr:cNvPr id="755" name="n_2mainValue【庁舎】&#10;一人当たり面積">
          <a:extLst>
            <a:ext uri="{FF2B5EF4-FFF2-40B4-BE49-F238E27FC236}">
              <a16:creationId xmlns:a16="http://schemas.microsoft.com/office/drawing/2014/main" id="{C0570602-3DBC-495B-95F0-B76D1288DD25}"/>
            </a:ext>
          </a:extLst>
        </xdr:cNvPr>
        <xdr:cNvSpPr txBox="1"/>
      </xdr:nvSpPr>
      <xdr:spPr>
        <a:xfrm>
          <a:off x="20199427" y="18148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148426</xdr:rowOff>
    </xdr:from>
    <xdr:ext cx="469744" cy="259045"/>
    <xdr:sp macro="" textlink="">
      <xdr:nvSpPr>
        <xdr:cNvPr id="756" name="n_3mainValue【庁舎】&#10;一人当たり面積">
          <a:extLst>
            <a:ext uri="{FF2B5EF4-FFF2-40B4-BE49-F238E27FC236}">
              <a16:creationId xmlns:a16="http://schemas.microsoft.com/office/drawing/2014/main" id="{B0D375C7-FB82-496E-98D4-356567CFB802}"/>
            </a:ext>
          </a:extLst>
        </xdr:cNvPr>
        <xdr:cNvSpPr txBox="1"/>
      </xdr:nvSpPr>
      <xdr:spPr>
        <a:xfrm>
          <a:off x="19310427" y="18150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150603</xdr:rowOff>
    </xdr:from>
    <xdr:ext cx="469744" cy="259045"/>
    <xdr:sp macro="" textlink="">
      <xdr:nvSpPr>
        <xdr:cNvPr id="757" name="n_4mainValue【庁舎】&#10;一人当たり面積">
          <a:extLst>
            <a:ext uri="{FF2B5EF4-FFF2-40B4-BE49-F238E27FC236}">
              <a16:creationId xmlns:a16="http://schemas.microsoft.com/office/drawing/2014/main" id="{0473314A-8359-4780-9B69-7E081C7D81CB}"/>
            </a:ext>
          </a:extLst>
        </xdr:cNvPr>
        <xdr:cNvSpPr txBox="1"/>
      </xdr:nvSpPr>
      <xdr:spPr>
        <a:xfrm>
          <a:off x="18421427" y="18152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8" name="正方形/長方形 757">
          <a:extLst>
            <a:ext uri="{FF2B5EF4-FFF2-40B4-BE49-F238E27FC236}">
              <a16:creationId xmlns:a16="http://schemas.microsoft.com/office/drawing/2014/main" id="{9F3E8096-F2E3-4467-BC22-C01085624C6E}"/>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9" name="正方形/長方形 758">
          <a:extLst>
            <a:ext uri="{FF2B5EF4-FFF2-40B4-BE49-F238E27FC236}">
              <a16:creationId xmlns:a16="http://schemas.microsoft.com/office/drawing/2014/main" id="{6EB12124-94A9-4A21-AC36-B3302FD26261}"/>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0" name="テキスト ボックス 759">
          <a:extLst>
            <a:ext uri="{FF2B5EF4-FFF2-40B4-BE49-F238E27FC236}">
              <a16:creationId xmlns:a16="http://schemas.microsoft.com/office/drawing/2014/main" id="{4383DD64-BBB5-458E-AA85-D5B05723100B}"/>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内平均値と比較して特に有形固定資産減価償却率が高くなっている施設類型は、公民館、児童館であり、特に低くなっている施設類型は、体育館・プール、一般廃棄物処理施設、橋りょう・トンネルである。</a:t>
          </a:r>
        </a:p>
        <a:p>
          <a:r>
            <a:rPr kumimoji="1" lang="ja-JP" altLang="en-US" sz="1300">
              <a:latin typeface="ＭＳ Ｐゴシック" panose="020B0600070205080204" pitchFamily="50" charset="-128"/>
              <a:ea typeface="ＭＳ Ｐゴシック" panose="020B0600070205080204" pitchFamily="50" charset="-128"/>
            </a:rPr>
            <a:t>　公民館については、有形固定資産減価償却率が</a:t>
          </a:r>
          <a:r>
            <a:rPr kumimoji="1" lang="en-US" altLang="ja-JP" sz="1300">
              <a:latin typeface="ＭＳ Ｐゴシック" panose="020B0600070205080204" pitchFamily="50" charset="-128"/>
              <a:ea typeface="ＭＳ Ｐゴシック" panose="020B0600070205080204" pitchFamily="50" charset="-128"/>
            </a:rPr>
            <a:t>87.0</a:t>
          </a:r>
          <a:r>
            <a:rPr kumimoji="1" lang="ja-JP" altLang="en-US" sz="1300">
              <a:latin typeface="ＭＳ Ｐゴシック" panose="020B0600070205080204" pitchFamily="50" charset="-128"/>
              <a:ea typeface="ＭＳ Ｐゴシック" panose="020B0600070205080204" pitchFamily="50" charset="-128"/>
            </a:rPr>
            <a:t>％となっており、類似団体内でも高い比率となっている。市全体の有形固定資産減価償却率も</a:t>
          </a:r>
          <a:r>
            <a:rPr kumimoji="1" lang="en-US" altLang="ja-JP" sz="1300">
              <a:latin typeface="ＭＳ Ｐゴシック" panose="020B0600070205080204" pitchFamily="50" charset="-128"/>
              <a:ea typeface="ＭＳ Ｐゴシック" panose="020B0600070205080204" pitchFamily="50" charset="-128"/>
            </a:rPr>
            <a:t>63.3</a:t>
          </a:r>
          <a:r>
            <a:rPr kumimoji="1" lang="ja-JP" altLang="en-US" sz="1300">
              <a:latin typeface="ＭＳ Ｐゴシック" panose="020B0600070205080204" pitchFamily="50" charset="-128"/>
              <a:ea typeface="ＭＳ Ｐゴシック" panose="020B0600070205080204" pitchFamily="50" charset="-128"/>
            </a:rPr>
            <a:t>％と保有資産の償却（老朽化）が進んでいる状況であるため、諫早市公共施設等総合管理計画や各個別施設計画を基本として、更新や維持補修等の適切な施設管理に取り組む必要がある。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長崎県諫早市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135,869
134,804
341.79
89,151,931
87,317,878
1,006,908
34,486,648
53,228,490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３ヶ年平均で算定するにあたり、新たに算定基礎に加わる令和２年度と外れる平成２９年度の単年度比率を比較すると、社会福祉費等の増加により分母となる基準財政需要額が増となったものの、地方消費税交付金等の増加により分子となる基準財政収入額が大幅に増となったことから、財政力指数は</a:t>
          </a:r>
          <a:r>
            <a:rPr kumimoji="1" lang="en-US" altLang="ja-JP" sz="1300">
              <a:latin typeface="ＭＳ Ｐゴシック" panose="020B0600070205080204" pitchFamily="50" charset="-128"/>
              <a:ea typeface="ＭＳ Ｐゴシック" panose="020B0600070205080204" pitchFamily="50" charset="-128"/>
            </a:rPr>
            <a:t>0.55</a:t>
          </a:r>
          <a:r>
            <a:rPr kumimoji="1" lang="ja-JP" altLang="en-US" sz="1300">
              <a:latin typeface="ＭＳ Ｐゴシック" panose="020B0600070205080204" pitchFamily="50" charset="-128"/>
              <a:ea typeface="ＭＳ Ｐゴシック" panose="020B0600070205080204" pitchFamily="50" charset="-128"/>
            </a:rPr>
            <a:t>（前年度比</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）となったが、類似団体平均と比較し依然として下回っている状況である。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企業誘致や定住促進などの環境整備を図り、税収の確保に努める。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79375</xdr:rowOff>
    </xdr:from>
    <xdr:to>
      <xdr:col>23</xdr:col>
      <xdr:colOff>133350</xdr:colOff>
      <xdr:row>44</xdr:row>
      <xdr:rowOff>124883</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080125"/>
          <a:ext cx="0" cy="15885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96960</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64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124883</xdr:rowOff>
    </xdr:from>
    <xdr:to>
      <xdr:col>24</xdr:col>
      <xdr:colOff>12700</xdr:colOff>
      <xdr:row>44</xdr:row>
      <xdr:rowOff>124883</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66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165752</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82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79375</xdr:rowOff>
    </xdr:from>
    <xdr:to>
      <xdr:col>24</xdr:col>
      <xdr:colOff>12700</xdr:colOff>
      <xdr:row>35</xdr:row>
      <xdr:rowOff>79375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08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115358</xdr:rowOff>
    </xdr:from>
    <xdr:to>
      <xdr:col>23</xdr:col>
      <xdr:colOff>133350</xdr:colOff>
      <xdr:row>43</xdr:row>
      <xdr:rowOff>135467</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flipV="1">
          <a:off x="4114800" y="7487708"/>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112835</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7993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96308</xdr:rowOff>
    </xdr:from>
    <xdr:to>
      <xdr:col>23</xdr:col>
      <xdr:colOff>184150</xdr:colOff>
      <xdr:row>41</xdr:row>
      <xdr:rowOff>26458</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695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135467</xdr:rowOff>
    </xdr:from>
    <xdr:to>
      <xdr:col>19</xdr:col>
      <xdr:colOff>133350</xdr:colOff>
      <xdr:row>43</xdr:row>
      <xdr:rowOff>135467</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5078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96308</xdr:rowOff>
    </xdr:from>
    <xdr:to>
      <xdr:col>19</xdr:col>
      <xdr:colOff>184150</xdr:colOff>
      <xdr:row>41</xdr:row>
      <xdr:rowOff>26458</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695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36635</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7231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135467</xdr:rowOff>
    </xdr:from>
    <xdr:to>
      <xdr:col>15</xdr:col>
      <xdr:colOff>82550</xdr:colOff>
      <xdr:row>43</xdr:row>
      <xdr:rowOff>155575</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36800" y="750781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96308</xdr:rowOff>
    </xdr:from>
    <xdr:to>
      <xdr:col>15</xdr:col>
      <xdr:colOff>133350</xdr:colOff>
      <xdr:row>41</xdr:row>
      <xdr:rowOff>26458</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695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36635</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672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155575</xdr:rowOff>
    </xdr:from>
    <xdr:to>
      <xdr:col>11</xdr:col>
      <xdr:colOff>31750</xdr:colOff>
      <xdr:row>44</xdr:row>
      <xdr:rowOff>4233</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752792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116417</xdr:rowOff>
    </xdr:from>
    <xdr:to>
      <xdr:col>11</xdr:col>
      <xdr:colOff>82550</xdr:colOff>
      <xdr:row>41</xdr:row>
      <xdr:rowOff>46567</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56744</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116417</xdr:rowOff>
    </xdr:from>
    <xdr:to>
      <xdr:col>7</xdr:col>
      <xdr:colOff>31750</xdr:colOff>
      <xdr:row>41</xdr:row>
      <xdr:rowOff>46567</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56744</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64558</xdr:rowOff>
    </xdr:from>
    <xdr:to>
      <xdr:col>23</xdr:col>
      <xdr:colOff>184150</xdr:colOff>
      <xdr:row>43</xdr:row>
      <xdr:rowOff>166158</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36635</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408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84667</xdr:rowOff>
    </xdr:from>
    <xdr:to>
      <xdr:col>19</xdr:col>
      <xdr:colOff>184150</xdr:colOff>
      <xdr:row>44</xdr:row>
      <xdr:rowOff>14817</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171044</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543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84667</xdr:rowOff>
    </xdr:from>
    <xdr:to>
      <xdr:col>15</xdr:col>
      <xdr:colOff>133350</xdr:colOff>
      <xdr:row>44</xdr:row>
      <xdr:rowOff>14817</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171044</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104775</xdr:rowOff>
    </xdr:from>
    <xdr:to>
      <xdr:col>11</xdr:col>
      <xdr:colOff>82550</xdr:colOff>
      <xdr:row>44</xdr:row>
      <xdr:rowOff>34925</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19702</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56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124883</xdr:rowOff>
    </xdr:from>
    <xdr:to>
      <xdr:col>7</xdr:col>
      <xdr:colOff>31750</xdr:colOff>
      <xdr:row>44</xdr:row>
      <xdr:rowOff>55033</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39810</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前年度と比べ、経常経費充当一般財源のうち、公債費や扶助費等が減少したことや、経常一般財源等のうち、地方消費税交付金等が増加したことにより、</a:t>
          </a:r>
          <a:r>
            <a:rPr kumimoji="1" lang="en-US" altLang="ja-JP" sz="1300">
              <a:latin typeface="ＭＳ Ｐゴシック" panose="020B0600070205080204" pitchFamily="50" charset="-128"/>
              <a:ea typeface="ＭＳ Ｐゴシック" panose="020B0600070205080204" pitchFamily="50" charset="-128"/>
            </a:rPr>
            <a:t>3.4</a:t>
          </a:r>
          <a:r>
            <a:rPr kumimoji="1" lang="ja-JP" altLang="en-US" sz="1300">
              <a:latin typeface="ＭＳ Ｐゴシック" panose="020B0600070205080204" pitchFamily="50" charset="-128"/>
              <a:ea typeface="ＭＳ Ｐゴシック" panose="020B0600070205080204" pitchFamily="50" charset="-128"/>
            </a:rPr>
            <a:t>ポイント下降しの</a:t>
          </a:r>
          <a:r>
            <a:rPr kumimoji="1" lang="en-US" altLang="ja-JP" sz="1300">
              <a:latin typeface="ＭＳ Ｐゴシック" panose="020B0600070205080204" pitchFamily="50" charset="-128"/>
              <a:ea typeface="ＭＳ Ｐゴシック" panose="020B0600070205080204" pitchFamily="50" charset="-128"/>
            </a:rPr>
            <a:t>92.5</a:t>
          </a:r>
          <a:r>
            <a:rPr kumimoji="1" lang="ja-JP" altLang="en-US" sz="1300">
              <a:latin typeface="ＭＳ Ｐゴシック" panose="020B0600070205080204" pitchFamily="50" charset="-128"/>
              <a:ea typeface="ＭＳ Ｐゴシック" panose="020B0600070205080204" pitchFamily="50" charset="-128"/>
            </a:rPr>
            <a:t>％となった。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今後も経常経費の抑制や自主財源の確保に努め、財政構造の健全化を図る。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112268</xdr:rowOff>
    </xdr:from>
    <xdr:to>
      <xdr:col>23</xdr:col>
      <xdr:colOff>133350</xdr:colOff>
      <xdr:row>67</xdr:row>
      <xdr:rowOff>2794</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399268"/>
          <a:ext cx="0" cy="10906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146321</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462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2794</xdr:rowOff>
    </xdr:from>
    <xdr:to>
      <xdr:col>24</xdr:col>
      <xdr:colOff>12700</xdr:colOff>
      <xdr:row>67</xdr:row>
      <xdr:rowOff>2794</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489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27195</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10142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112268</xdr:rowOff>
    </xdr:from>
    <xdr:to>
      <xdr:col>24</xdr:col>
      <xdr:colOff>12700</xdr:colOff>
      <xdr:row>60</xdr:row>
      <xdr:rowOff>112268</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399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44450</xdr:rowOff>
    </xdr:from>
    <xdr:to>
      <xdr:col>23</xdr:col>
      <xdr:colOff>133350</xdr:colOff>
      <xdr:row>63</xdr:row>
      <xdr:rowOff>37084</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114800" y="10674350"/>
          <a:ext cx="838200" cy="16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33291</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663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61214</xdr:rowOff>
    </xdr:from>
    <xdr:to>
      <xdr:col>23</xdr:col>
      <xdr:colOff>184150</xdr:colOff>
      <xdr:row>62</xdr:row>
      <xdr:rowOff>162814</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69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10668</xdr:rowOff>
    </xdr:from>
    <xdr:to>
      <xdr:col>19</xdr:col>
      <xdr:colOff>133350</xdr:colOff>
      <xdr:row>63</xdr:row>
      <xdr:rowOff>37084</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3225800" y="10640568"/>
          <a:ext cx="889000" cy="197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80518</xdr:rowOff>
    </xdr:from>
    <xdr:to>
      <xdr:col>19</xdr:col>
      <xdr:colOff>184150</xdr:colOff>
      <xdr:row>63</xdr:row>
      <xdr:rowOff>10668</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071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20845</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4792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10668</xdr:rowOff>
    </xdr:from>
    <xdr:to>
      <xdr:col>15</xdr:col>
      <xdr:colOff>82550</xdr:colOff>
      <xdr:row>62</xdr:row>
      <xdr:rowOff>25146</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2336800" y="10640568"/>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61214</xdr:rowOff>
    </xdr:from>
    <xdr:to>
      <xdr:col>15</xdr:col>
      <xdr:colOff>133350</xdr:colOff>
      <xdr:row>62</xdr:row>
      <xdr:rowOff>162814</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069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147591</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777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25146</xdr:rowOff>
    </xdr:from>
    <xdr:to>
      <xdr:col>11</xdr:col>
      <xdr:colOff>31750</xdr:colOff>
      <xdr:row>62</xdr:row>
      <xdr:rowOff>68580</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1447800" y="10655046"/>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41910</xdr:rowOff>
    </xdr:from>
    <xdr:to>
      <xdr:col>11</xdr:col>
      <xdr:colOff>82550</xdr:colOff>
      <xdr:row>62</xdr:row>
      <xdr:rowOff>143510</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067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128287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758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46736</xdr:rowOff>
    </xdr:from>
    <xdr:to>
      <xdr:col>7</xdr:col>
      <xdr:colOff>31750</xdr:colOff>
      <xdr:row>62</xdr:row>
      <xdr:rowOff>148336</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133113</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763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165100</xdr:rowOff>
    </xdr:from>
    <xdr:to>
      <xdr:col>23</xdr:col>
      <xdr:colOff>184150</xdr:colOff>
      <xdr:row>62</xdr:row>
      <xdr:rowOff>95250</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10177</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46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157734</xdr:rowOff>
    </xdr:from>
    <xdr:to>
      <xdr:col>19</xdr:col>
      <xdr:colOff>184150</xdr:colOff>
      <xdr:row>63</xdr:row>
      <xdr:rowOff>87884</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0787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72661</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08740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131318</xdr:rowOff>
    </xdr:from>
    <xdr:to>
      <xdr:col>15</xdr:col>
      <xdr:colOff>133350</xdr:colOff>
      <xdr:row>62</xdr:row>
      <xdr:rowOff>61468</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058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71645</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0358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145796</xdr:rowOff>
    </xdr:from>
    <xdr:to>
      <xdr:col>11</xdr:col>
      <xdr:colOff>82550</xdr:colOff>
      <xdr:row>62</xdr:row>
      <xdr:rowOff>75946</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060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86123</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0373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17780</xdr:rowOff>
    </xdr:from>
    <xdr:to>
      <xdr:col>7</xdr:col>
      <xdr:colOff>31750</xdr:colOff>
      <xdr:row>62</xdr:row>
      <xdr:rowOff>119380</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129557</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[107,356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類似団体平均と比較して、人口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人当たりの人件費・物件費等決算額が下回っているのは、職員数の適正管理を行っていることにより、人口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人当たりの職員数が類似団体平均と比較して</a:t>
          </a:r>
          <a:r>
            <a:rPr kumimoji="1" lang="en-US" altLang="ja-JP" sz="1300">
              <a:latin typeface="ＭＳ Ｐゴシック" panose="020B0600070205080204" pitchFamily="50" charset="-128"/>
              <a:ea typeface="ＭＳ Ｐゴシック" panose="020B0600070205080204" pitchFamily="50" charset="-128"/>
            </a:rPr>
            <a:t>0.64</a:t>
          </a:r>
          <a:r>
            <a:rPr kumimoji="1" lang="ja-JP" altLang="en-US" sz="1300">
              <a:latin typeface="ＭＳ Ｐゴシック" panose="020B0600070205080204" pitchFamily="50" charset="-128"/>
              <a:ea typeface="ＭＳ Ｐゴシック" panose="020B0600070205080204" pitchFamily="50" charset="-128"/>
            </a:rPr>
            <a:t>人下回っているためである。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また、消防やごみ処理等を一部事務組合で行っていることにより、その費用を補助費等として支出していることも要因の一つと考えられる。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今後も職員定数の適正管理や経費削減を着実に推進する。</a:t>
          </a: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147385</xdr:rowOff>
    </xdr:from>
    <xdr:to>
      <xdr:col>23</xdr:col>
      <xdr:colOff>133350</xdr:colOff>
      <xdr:row>89</xdr:row>
      <xdr:rowOff>7776</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863385"/>
          <a:ext cx="0" cy="14034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151303</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238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7776</xdr:rowOff>
    </xdr:from>
    <xdr:to>
      <xdr:col>24</xdr:col>
      <xdr:colOff>12700</xdr:colOff>
      <xdr:row>89</xdr:row>
      <xdr:rowOff>7776</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266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62312</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606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147385</xdr:rowOff>
    </xdr:from>
    <xdr:to>
      <xdr:col>24</xdr:col>
      <xdr:colOff>12700</xdr:colOff>
      <xdr:row>80</xdr:row>
      <xdr:rowOff>147385</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863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82824</xdr:rowOff>
    </xdr:from>
    <xdr:to>
      <xdr:col>23</xdr:col>
      <xdr:colOff>133350</xdr:colOff>
      <xdr:row>83</xdr:row>
      <xdr:rowOff>120400</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4141724"/>
          <a:ext cx="838200" cy="209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119752</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521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147675</xdr:rowOff>
    </xdr:from>
    <xdr:to>
      <xdr:col>23</xdr:col>
      <xdr:colOff>184150</xdr:colOff>
      <xdr:row>85</xdr:row>
      <xdr:rowOff>77825</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549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7739</xdr:rowOff>
    </xdr:from>
    <xdr:to>
      <xdr:col>19</xdr:col>
      <xdr:colOff>133350</xdr:colOff>
      <xdr:row>82</xdr:row>
      <xdr:rowOff>82824</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4066639"/>
          <a:ext cx="889000" cy="75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18720</xdr:rowOff>
    </xdr:from>
    <xdr:to>
      <xdr:col>19</xdr:col>
      <xdr:colOff>184150</xdr:colOff>
      <xdr:row>84</xdr:row>
      <xdr:rowOff>120320</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4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105097</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4506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157211</xdr:rowOff>
    </xdr:from>
    <xdr:to>
      <xdr:col>15</xdr:col>
      <xdr:colOff>82550</xdr:colOff>
      <xdr:row>82</xdr:row>
      <xdr:rowOff>7739</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4044661"/>
          <a:ext cx="889000" cy="21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133786</xdr:rowOff>
    </xdr:from>
    <xdr:to>
      <xdr:col>15</xdr:col>
      <xdr:colOff>133350</xdr:colOff>
      <xdr:row>84</xdr:row>
      <xdr:rowOff>63936</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364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48713</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4450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157211</xdr:rowOff>
    </xdr:from>
    <xdr:to>
      <xdr:col>11</xdr:col>
      <xdr:colOff>31750</xdr:colOff>
      <xdr:row>81</xdr:row>
      <xdr:rowOff>165616</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flipV="1">
          <a:off x="1447800" y="14044661"/>
          <a:ext cx="889000" cy="8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90734</xdr:rowOff>
    </xdr:from>
    <xdr:to>
      <xdr:col>11</xdr:col>
      <xdr:colOff>82550</xdr:colOff>
      <xdr:row>84</xdr:row>
      <xdr:rowOff>20884</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4321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5661</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4407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67951</xdr:rowOff>
    </xdr:from>
    <xdr:to>
      <xdr:col>7</xdr:col>
      <xdr:colOff>31750</xdr:colOff>
      <xdr:row>83</xdr:row>
      <xdr:rowOff>169551</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4298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154328</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4384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69600</xdr:rowOff>
    </xdr:from>
    <xdr:to>
      <xdr:col>23</xdr:col>
      <xdr:colOff>184150</xdr:colOff>
      <xdr:row>83</xdr:row>
      <xdr:rowOff>171200</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299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86127</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414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32024</xdr:rowOff>
    </xdr:from>
    <xdr:to>
      <xdr:col>19</xdr:col>
      <xdr:colOff>184150</xdr:colOff>
      <xdr:row>82</xdr:row>
      <xdr:rowOff>133624</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4090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143801</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3859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128389</xdr:rowOff>
    </xdr:from>
    <xdr:to>
      <xdr:col>15</xdr:col>
      <xdr:colOff>133350</xdr:colOff>
      <xdr:row>82</xdr:row>
      <xdr:rowOff>58539</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4015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68716</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3784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106411</xdr:rowOff>
    </xdr:from>
    <xdr:to>
      <xdr:col>11</xdr:col>
      <xdr:colOff>82550</xdr:colOff>
      <xdr:row>82</xdr:row>
      <xdr:rowOff>36561</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3993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46738</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3762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114816</xdr:rowOff>
    </xdr:from>
    <xdr:to>
      <xdr:col>7</xdr:col>
      <xdr:colOff>31750</xdr:colOff>
      <xdr:row>82</xdr:row>
      <xdr:rowOff>44966</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4002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55143</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3771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経験年数階層における職員構成の変動により、前年度から</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ポイント下降している。</a:t>
          </a:r>
        </a:p>
        <a:p>
          <a:r>
            <a:rPr kumimoji="1" lang="ja-JP" altLang="en-US" sz="1300">
              <a:latin typeface="ＭＳ Ｐゴシック" panose="020B0600070205080204" pitchFamily="50" charset="-128"/>
              <a:ea typeface="ＭＳ Ｐゴシック" panose="020B0600070205080204" pitchFamily="50" charset="-128"/>
            </a:rPr>
            <a:t>　職員給与については、国の制度の動向に配慮しつつ、引き続き適正な対応を行うとともに、職員の能力・実績を反映できる給与制度の在り方について検討を行っていく。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147864</xdr:rowOff>
    </xdr:from>
    <xdr:to>
      <xdr:col>81</xdr:col>
      <xdr:colOff>44450</xdr:colOff>
      <xdr:row>89</xdr:row>
      <xdr:rowOff>52614</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863864"/>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24691</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283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52614</xdr:rowOff>
    </xdr:from>
    <xdr:to>
      <xdr:col>81</xdr:col>
      <xdr:colOff>133350</xdr:colOff>
      <xdr:row>89</xdr:row>
      <xdr:rowOff>52614</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311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62791</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607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147864</xdr:rowOff>
    </xdr:from>
    <xdr:to>
      <xdr:col>81</xdr:col>
      <xdr:colOff>133350</xdr:colOff>
      <xdr:row>80</xdr:row>
      <xdr:rowOff>147864</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863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116114</xdr:rowOff>
    </xdr:from>
    <xdr:to>
      <xdr:col>81</xdr:col>
      <xdr:colOff>44450</xdr:colOff>
      <xdr:row>84</xdr:row>
      <xdr:rowOff>13607</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flipV="1">
          <a:off x="16179800" y="14346464"/>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158948</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560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15421</xdr:rowOff>
    </xdr:from>
    <xdr:to>
      <xdr:col>81</xdr:col>
      <xdr:colOff>95250</xdr:colOff>
      <xdr:row>85</xdr:row>
      <xdr:rowOff>117021</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167821</xdr:rowOff>
    </xdr:from>
    <xdr:to>
      <xdr:col>77</xdr:col>
      <xdr:colOff>44450</xdr:colOff>
      <xdr:row>84</xdr:row>
      <xdr:rowOff>13607</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5290800" y="14398171"/>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84364</xdr:rowOff>
    </xdr:from>
    <xdr:to>
      <xdr:col>77</xdr:col>
      <xdr:colOff>95250</xdr:colOff>
      <xdr:row>86</xdr:row>
      <xdr:rowOff>14514</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170741</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743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167821</xdr:rowOff>
    </xdr:from>
    <xdr:to>
      <xdr:col>72</xdr:col>
      <xdr:colOff>203200</xdr:colOff>
      <xdr:row>84</xdr:row>
      <xdr:rowOff>48079</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4401800" y="14398171"/>
          <a:ext cx="889000" cy="5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67129</xdr:rowOff>
    </xdr:from>
    <xdr:to>
      <xdr:col>73</xdr:col>
      <xdr:colOff>44450</xdr:colOff>
      <xdr:row>85</xdr:row>
      <xdr:rowOff>168729</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640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153506</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726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167821</xdr:rowOff>
    </xdr:from>
    <xdr:to>
      <xdr:col>68</xdr:col>
      <xdr:colOff>152400</xdr:colOff>
      <xdr:row>84</xdr:row>
      <xdr:rowOff>48079</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3512800" y="14398171"/>
          <a:ext cx="889000" cy="5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118836</xdr:rowOff>
    </xdr:from>
    <xdr:to>
      <xdr:col>68</xdr:col>
      <xdr:colOff>203200</xdr:colOff>
      <xdr:row>86</xdr:row>
      <xdr:rowOff>48986</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33763</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778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118836</xdr:rowOff>
    </xdr:from>
    <xdr:to>
      <xdr:col>64</xdr:col>
      <xdr:colOff>152400</xdr:colOff>
      <xdr:row>86</xdr:row>
      <xdr:rowOff>48986</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33763</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778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65314</xdr:rowOff>
    </xdr:from>
    <xdr:to>
      <xdr:col>81</xdr:col>
      <xdr:colOff>95250</xdr:colOff>
      <xdr:row>83</xdr:row>
      <xdr:rowOff>166914</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4295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81841</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4140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134257</xdr:rowOff>
    </xdr:from>
    <xdr:to>
      <xdr:col>77</xdr:col>
      <xdr:colOff>95250</xdr:colOff>
      <xdr:row>84</xdr:row>
      <xdr:rowOff>64407</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436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74584</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41334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117021</xdr:rowOff>
    </xdr:from>
    <xdr:to>
      <xdr:col>73</xdr:col>
      <xdr:colOff>44450</xdr:colOff>
      <xdr:row>84</xdr:row>
      <xdr:rowOff>47171</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434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57348</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4116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168729</xdr:rowOff>
    </xdr:from>
    <xdr:to>
      <xdr:col>68</xdr:col>
      <xdr:colOff>203200</xdr:colOff>
      <xdr:row>84</xdr:row>
      <xdr:rowOff>98879</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4399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109056</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4167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117021</xdr:rowOff>
    </xdr:from>
    <xdr:to>
      <xdr:col>64</xdr:col>
      <xdr:colOff>152400</xdr:colOff>
      <xdr:row>84</xdr:row>
      <xdr:rowOff>47171</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434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57348</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4116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時代の変化に伴う多様な行政需要や市民ニーズに対応した定員管理に努めたことなどにより、人口千人当たりの職員数が類似団体と比較して</a:t>
          </a:r>
          <a:r>
            <a:rPr kumimoji="1" lang="en-US" altLang="ja-JP" sz="1300">
              <a:latin typeface="ＭＳ Ｐゴシック" panose="020B0600070205080204" pitchFamily="50" charset="-128"/>
              <a:ea typeface="ＭＳ Ｐゴシック" panose="020B0600070205080204" pitchFamily="50" charset="-128"/>
            </a:rPr>
            <a:t>0.64</a:t>
          </a:r>
          <a:r>
            <a:rPr kumimoji="1" lang="ja-JP" altLang="en-US" sz="1300">
              <a:latin typeface="ＭＳ Ｐゴシック" panose="020B0600070205080204" pitchFamily="50" charset="-128"/>
              <a:ea typeface="ＭＳ Ｐゴシック" panose="020B0600070205080204" pitchFamily="50" charset="-128"/>
            </a:rPr>
            <a:t>人下回っている。今後も引き続き職員数の適正管理を着実に推進する。</a:t>
          </a: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108373</xdr:rowOff>
    </xdr:from>
    <xdr:to>
      <xdr:col>81</xdr:col>
      <xdr:colOff>44450</xdr:colOff>
      <xdr:row>66</xdr:row>
      <xdr:rowOff>128799</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10223923"/>
          <a:ext cx="0" cy="12205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100876</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416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128799</xdr:rowOff>
    </xdr:from>
    <xdr:to>
      <xdr:col>81</xdr:col>
      <xdr:colOff>133350</xdr:colOff>
      <xdr:row>66</xdr:row>
      <xdr:rowOff>128799</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444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23300</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96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108373</xdr:rowOff>
    </xdr:from>
    <xdr:to>
      <xdr:col>81</xdr:col>
      <xdr:colOff>133350</xdr:colOff>
      <xdr:row>59</xdr:row>
      <xdr:rowOff>108373</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0223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42439</xdr:rowOff>
    </xdr:from>
    <xdr:to>
      <xdr:col>81</xdr:col>
      <xdr:colOff>44450</xdr:colOff>
      <xdr:row>62</xdr:row>
      <xdr:rowOff>48471</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0672339"/>
          <a:ext cx="8382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98442</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7283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126365</xdr:rowOff>
    </xdr:from>
    <xdr:to>
      <xdr:col>81</xdr:col>
      <xdr:colOff>95250</xdr:colOff>
      <xdr:row>63</xdr:row>
      <xdr:rowOff>56515</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75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42439</xdr:rowOff>
    </xdr:from>
    <xdr:to>
      <xdr:col>77</xdr:col>
      <xdr:colOff>44450</xdr:colOff>
      <xdr:row>62</xdr:row>
      <xdr:rowOff>58526</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flipV="1">
          <a:off x="15290800" y="10672339"/>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124354</xdr:rowOff>
    </xdr:from>
    <xdr:to>
      <xdr:col>77</xdr:col>
      <xdr:colOff>95250</xdr:colOff>
      <xdr:row>63</xdr:row>
      <xdr:rowOff>54504</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754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39281</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8406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50482</xdr:rowOff>
    </xdr:from>
    <xdr:to>
      <xdr:col>72</xdr:col>
      <xdr:colOff>203200</xdr:colOff>
      <xdr:row>62</xdr:row>
      <xdr:rowOff>58526</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4401800" y="10680382"/>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114300</xdr:rowOff>
    </xdr:from>
    <xdr:to>
      <xdr:col>73</xdr:col>
      <xdr:colOff>44450</xdr:colOff>
      <xdr:row>63</xdr:row>
      <xdr:rowOff>44450</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29227</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83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50482</xdr:rowOff>
    </xdr:from>
    <xdr:to>
      <xdr:col>68</xdr:col>
      <xdr:colOff>152400</xdr:colOff>
      <xdr:row>62</xdr:row>
      <xdr:rowOff>62547</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flipV="1">
          <a:off x="13512800" y="10680382"/>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108268</xdr:rowOff>
    </xdr:from>
    <xdr:to>
      <xdr:col>68</xdr:col>
      <xdr:colOff>203200</xdr:colOff>
      <xdr:row>63</xdr:row>
      <xdr:rowOff>38418</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73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23195</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82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108268</xdr:rowOff>
    </xdr:from>
    <xdr:to>
      <xdr:col>64</xdr:col>
      <xdr:colOff>152400</xdr:colOff>
      <xdr:row>63</xdr:row>
      <xdr:rowOff>38418</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73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23195</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82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169121</xdr:rowOff>
    </xdr:from>
    <xdr:to>
      <xdr:col>81</xdr:col>
      <xdr:colOff>95250</xdr:colOff>
      <xdr:row>62</xdr:row>
      <xdr:rowOff>99271</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627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14198</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472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163089</xdr:rowOff>
    </xdr:from>
    <xdr:to>
      <xdr:col>77</xdr:col>
      <xdr:colOff>95250</xdr:colOff>
      <xdr:row>62</xdr:row>
      <xdr:rowOff>93239</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621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103416</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03904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7726</xdr:rowOff>
    </xdr:from>
    <xdr:to>
      <xdr:col>73</xdr:col>
      <xdr:colOff>44450</xdr:colOff>
      <xdr:row>62</xdr:row>
      <xdr:rowOff>109326</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637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119503</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0406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171132</xdr:rowOff>
    </xdr:from>
    <xdr:to>
      <xdr:col>68</xdr:col>
      <xdr:colOff>203200</xdr:colOff>
      <xdr:row>62</xdr:row>
      <xdr:rowOff>101282</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629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111459</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0398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11747</xdr:rowOff>
    </xdr:from>
    <xdr:to>
      <xdr:col>64</xdr:col>
      <xdr:colOff>152400</xdr:colOff>
      <xdr:row>62</xdr:row>
      <xdr:rowOff>113347</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641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123524</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0410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控除される基準財政需要額算入額が合併特例事業債や臨時地方道路整備事業債の減等により減少したものの、地方債の元利償還金充当一般財源が減少したことに加え、準元利償還金についても、一部事務組合の地方債償還額の減等に伴い減少し、分子総額が減少したため、実質公債費比率は</a:t>
          </a:r>
          <a:r>
            <a:rPr kumimoji="1" lang="en-US" altLang="ja-JP" sz="1300">
              <a:latin typeface="ＭＳ Ｐゴシック" panose="020B0600070205080204" pitchFamily="50" charset="-128"/>
              <a:ea typeface="ＭＳ Ｐゴシック" panose="020B0600070205080204" pitchFamily="50" charset="-128"/>
            </a:rPr>
            <a:t>6.8</a:t>
          </a:r>
          <a:r>
            <a:rPr kumimoji="1" lang="ja-JP" altLang="en-US" sz="1300">
              <a:latin typeface="ＭＳ Ｐゴシック" panose="020B0600070205080204" pitchFamily="50" charset="-128"/>
              <a:ea typeface="ＭＳ Ｐゴシック" panose="020B0600070205080204" pitchFamily="50" charset="-128"/>
            </a:rPr>
            <a:t>％（前年度比</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ポイント下降）となった。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今後も交付税算定上有利な起債を有効に活用しつつ、計画的に繰上償還を組み合わせながら、公債費負担の抑制・平準化を図り、引き続き健全財政の維持に努めていく。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113030</xdr:rowOff>
    </xdr:from>
    <xdr:to>
      <xdr:col>81</xdr:col>
      <xdr:colOff>44450</xdr:colOff>
      <xdr:row>44</xdr:row>
      <xdr:rowOff>4233</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285230"/>
          <a:ext cx="0" cy="12628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147760</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520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4233</xdr:rowOff>
    </xdr:from>
    <xdr:to>
      <xdr:col>81</xdr:col>
      <xdr:colOff>133350</xdr:colOff>
      <xdr:row>44</xdr:row>
      <xdr:rowOff>4233</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548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27957</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602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113030</xdr:rowOff>
    </xdr:from>
    <xdr:to>
      <xdr:col>81</xdr:col>
      <xdr:colOff>133350</xdr:colOff>
      <xdr:row>36</xdr:row>
      <xdr:rowOff>113030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28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100330</xdr:rowOff>
    </xdr:from>
    <xdr:to>
      <xdr:col>81</xdr:col>
      <xdr:colOff>44450</xdr:colOff>
      <xdr:row>41</xdr:row>
      <xdr:rowOff>132504</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6179800" y="7129780"/>
          <a:ext cx="8382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28381</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6714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11854</xdr:rowOff>
    </xdr:from>
    <xdr:to>
      <xdr:col>81</xdr:col>
      <xdr:colOff>95250</xdr:colOff>
      <xdr:row>40</xdr:row>
      <xdr:rowOff>113454</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686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132504</xdr:rowOff>
    </xdr:from>
    <xdr:to>
      <xdr:col>77</xdr:col>
      <xdr:colOff>44450</xdr:colOff>
      <xdr:row>41</xdr:row>
      <xdr:rowOff>164677</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5290800" y="7161954"/>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11854</xdr:rowOff>
    </xdr:from>
    <xdr:to>
      <xdr:col>77</xdr:col>
      <xdr:colOff>95250</xdr:colOff>
      <xdr:row>40</xdr:row>
      <xdr:rowOff>113454</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686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123631</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66387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148590</xdr:rowOff>
    </xdr:from>
    <xdr:to>
      <xdr:col>72</xdr:col>
      <xdr:colOff>203200</xdr:colOff>
      <xdr:row>41</xdr:row>
      <xdr:rowOff>164677</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4401800" y="717804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35983</xdr:rowOff>
    </xdr:from>
    <xdr:to>
      <xdr:col>73</xdr:col>
      <xdr:colOff>44450</xdr:colOff>
      <xdr:row>40</xdr:row>
      <xdr:rowOff>137583</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147760</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108373</xdr:rowOff>
    </xdr:from>
    <xdr:to>
      <xdr:col>68</xdr:col>
      <xdr:colOff>152400</xdr:colOff>
      <xdr:row>41</xdr:row>
      <xdr:rowOff>148590</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3512800" y="713782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60113</xdr:rowOff>
    </xdr:from>
    <xdr:to>
      <xdr:col>68</xdr:col>
      <xdr:colOff>203200</xdr:colOff>
      <xdr:row>40</xdr:row>
      <xdr:rowOff>161713</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691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440</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668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76200</xdr:rowOff>
    </xdr:from>
    <xdr:to>
      <xdr:col>64</xdr:col>
      <xdr:colOff>152400</xdr:colOff>
      <xdr:row>41</xdr:row>
      <xdr:rowOff>6350</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16527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49530</xdr:rowOff>
    </xdr:from>
    <xdr:to>
      <xdr:col>81</xdr:col>
      <xdr:colOff>95250</xdr:colOff>
      <xdr:row>41</xdr:row>
      <xdr:rowOff>151130</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21607</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705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81704</xdr:rowOff>
    </xdr:from>
    <xdr:to>
      <xdr:col>77</xdr:col>
      <xdr:colOff>95250</xdr:colOff>
      <xdr:row>42</xdr:row>
      <xdr:rowOff>11854</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711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168081</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71975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113877</xdr:rowOff>
    </xdr:from>
    <xdr:to>
      <xdr:col>73</xdr:col>
      <xdr:colOff>44450</xdr:colOff>
      <xdr:row>42</xdr:row>
      <xdr:rowOff>44027</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714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28804</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7229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97790</xdr:rowOff>
    </xdr:from>
    <xdr:to>
      <xdr:col>68</xdr:col>
      <xdr:colOff>203200</xdr:colOff>
      <xdr:row>42</xdr:row>
      <xdr:rowOff>27940</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12717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57573</xdr:rowOff>
    </xdr:from>
    <xdr:to>
      <xdr:col>64</xdr:col>
      <xdr:colOff>152400</xdr:colOff>
      <xdr:row>41</xdr:row>
      <xdr:rowOff>159173</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708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143950</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717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将来負担比率としては、類似団体平均、全国平均、長崎県平均をいずれも下回っている。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将来負担比率の［－％］は、負担比率が生じなかったことを示すもので、基金の取り崩しによる充当可能基金額の減少や地方債現在高等に係る基準財政需要額算入見込額の減少があるものの、公営企業や一部事務組合を含めた地方債現在高が減少したことにより将来負担額が減少し、充当可能基金額等の控除額を下回ったため、前年度と同じく将来負担比率は生じなか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今後も市債残高をはじめとする将来負担の抑制（計画的な借入と繰上償還）を図り、引き続き健全財政の維持に努めていく。</a:t>
          </a: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00000000-0008-0000-0300-0000B5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96308</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7018000" y="2370667"/>
          <a:ext cx="0" cy="16689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68385</xdr:rowOff>
    </xdr:from>
    <xdr:ext cx="762000" cy="259045"/>
    <xdr:sp macro="" textlink="">
      <xdr:nvSpPr>
        <xdr:cNvPr id="439" name="将来負担の状況最小値テキスト">
          <a:extLst>
            <a:ext uri="{FF2B5EF4-FFF2-40B4-BE49-F238E27FC236}">
              <a16:creationId xmlns:a16="http://schemas.microsoft.com/office/drawing/2014/main" id="{00000000-0008-0000-0300-0000B7010000}"/>
            </a:ext>
          </a:extLst>
        </xdr:cNvPr>
        <xdr:cNvSpPr txBox="1"/>
      </xdr:nvSpPr>
      <xdr:spPr>
        <a:xfrm>
          <a:off x="17106900" y="4011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96308</xdr:rowOff>
    </xdr:from>
    <xdr:to>
      <xdr:col>81</xdr:col>
      <xdr:colOff>133350</xdr:colOff>
      <xdr:row>23</xdr:row>
      <xdr:rowOff>96308</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4039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a:extLst>
            <a:ext uri="{FF2B5EF4-FFF2-40B4-BE49-F238E27FC236}">
              <a16:creationId xmlns:a16="http://schemas.microsoft.com/office/drawing/2014/main" id="{00000000-0008-0000-0300-0000B9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141516</xdr:rowOff>
    </xdr:from>
    <xdr:ext cx="762000" cy="259045"/>
    <xdr:sp macro="" textlink="">
      <xdr:nvSpPr>
        <xdr:cNvPr id="443" name="将来負担の状況平均値テキスト">
          <a:extLst>
            <a:ext uri="{FF2B5EF4-FFF2-40B4-BE49-F238E27FC236}">
              <a16:creationId xmlns:a16="http://schemas.microsoft.com/office/drawing/2014/main" id="{00000000-0008-0000-0300-0000BB010000}"/>
            </a:ext>
          </a:extLst>
        </xdr:cNvPr>
        <xdr:cNvSpPr txBox="1"/>
      </xdr:nvSpPr>
      <xdr:spPr>
        <a:xfrm>
          <a:off x="17106900" y="23703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169439</xdr:rowOff>
    </xdr:from>
    <xdr:to>
      <xdr:col>81</xdr:col>
      <xdr:colOff>95250</xdr:colOff>
      <xdr:row>14</xdr:row>
      <xdr:rowOff>99589</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6967200" y="2398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28152</xdr:rowOff>
    </xdr:from>
    <xdr:to>
      <xdr:col>77</xdr:col>
      <xdr:colOff>95250</xdr:colOff>
      <xdr:row>14</xdr:row>
      <xdr:rowOff>129752</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129000" y="2428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139929</xdr:rowOff>
    </xdr:from>
    <xdr:ext cx="7366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5798800" y="21973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20108</xdr:rowOff>
    </xdr:from>
    <xdr:to>
      <xdr:col>73</xdr:col>
      <xdr:colOff>44450</xdr:colOff>
      <xdr:row>14</xdr:row>
      <xdr:rowOff>121708</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5240000" y="242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131885</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909800" y="2189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164888</xdr:rowOff>
    </xdr:from>
    <xdr:to>
      <xdr:col>68</xdr:col>
      <xdr:colOff>203200</xdr:colOff>
      <xdr:row>15</xdr:row>
      <xdr:rowOff>95038</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4351000" y="2565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105215</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020800" y="2334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49742</xdr:rowOff>
    </xdr:from>
    <xdr:to>
      <xdr:col>64</xdr:col>
      <xdr:colOff>152400</xdr:colOff>
      <xdr:row>15</xdr:row>
      <xdr:rowOff>151342</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3462000" y="262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161519</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3131800" y="2390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長崎県諫早市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135,869
134,804
341.79
89,151,931
87,317,878
1,006,908
34,486,648
53,228,490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人件費に係る経常収支比率は類似団体平均、全国平均、長崎県平均をいずれも下回っている。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地方消費税交付金等の増加により分母となる歳入経常一般財源が増加したものの、　会計年度任用職員制度移行等により分子となる経常経費充当一般財源が増加し、前年度から</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ポイント増となった。</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123190</xdr:rowOff>
    </xdr:from>
    <xdr:to>
      <xdr:col>24</xdr:col>
      <xdr:colOff>25400</xdr:colOff>
      <xdr:row>40</xdr:row>
      <xdr:rowOff>73660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81040"/>
          <a:ext cx="0" cy="11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45737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03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73660</xdr:rowOff>
    </xdr:from>
    <xdr:to>
      <xdr:col>24</xdr:col>
      <xdr:colOff>114300</xdr:colOff>
      <xdr:row>40</xdr:row>
      <xdr:rowOff>73660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3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38117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24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123190</xdr:rowOff>
    </xdr:from>
    <xdr:to>
      <xdr:col>24</xdr:col>
      <xdr:colOff>114300</xdr:colOff>
      <xdr:row>33</xdr:row>
      <xdr:rowOff>123190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81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127000</xdr:rowOff>
    </xdr:from>
    <xdr:to>
      <xdr:col>24</xdr:col>
      <xdr:colOff>25400</xdr:colOff>
      <xdr:row>34</xdr:row>
      <xdr:rowOff>134620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59563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6367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350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34290</xdr:rowOff>
    </xdr:from>
    <xdr:to>
      <xdr:col>24</xdr:col>
      <xdr:colOff>76200</xdr:colOff>
      <xdr:row>37</xdr:row>
      <xdr:rowOff>135890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58420</xdr:rowOff>
    </xdr:from>
    <xdr:to>
      <xdr:col>19</xdr:col>
      <xdr:colOff>187325</xdr:colOff>
      <xdr:row>34</xdr:row>
      <xdr:rowOff>127000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58877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106680</xdr:rowOff>
    </xdr:from>
    <xdr:to>
      <xdr:col>20</xdr:col>
      <xdr:colOff>38100</xdr:colOff>
      <xdr:row>37</xdr:row>
      <xdr:rowOff>36830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21607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36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58420</xdr:rowOff>
    </xdr:from>
    <xdr:to>
      <xdr:col>15</xdr:col>
      <xdr:colOff>98425</xdr:colOff>
      <xdr:row>34</xdr:row>
      <xdr:rowOff>134620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58877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121920</xdr:rowOff>
    </xdr:from>
    <xdr:to>
      <xdr:col>15</xdr:col>
      <xdr:colOff>149225</xdr:colOff>
      <xdr:row>37</xdr:row>
      <xdr:rowOff>52070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36847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134620</xdr:rowOff>
    </xdr:from>
    <xdr:to>
      <xdr:col>11</xdr:col>
      <xdr:colOff>9525</xdr:colOff>
      <xdr:row>34</xdr:row>
      <xdr:rowOff>142240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59639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114300</xdr:rowOff>
    </xdr:from>
    <xdr:to>
      <xdr:col>11</xdr:col>
      <xdr:colOff>60325</xdr:colOff>
      <xdr:row>37</xdr:row>
      <xdr:rowOff>44450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29227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137160</xdr:rowOff>
    </xdr:from>
    <xdr:to>
      <xdr:col>6</xdr:col>
      <xdr:colOff>171450</xdr:colOff>
      <xdr:row>37</xdr:row>
      <xdr:rowOff>67310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52087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39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83820</xdr:rowOff>
    </xdr:from>
    <xdr:to>
      <xdr:col>24</xdr:col>
      <xdr:colOff>76200</xdr:colOff>
      <xdr:row>35</xdr:row>
      <xdr:rowOff>13970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591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100347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75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76200</xdr:rowOff>
    </xdr:from>
    <xdr:to>
      <xdr:col>20</xdr:col>
      <xdr:colOff>38100</xdr:colOff>
      <xdr:row>35</xdr:row>
      <xdr:rowOff>6350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16527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67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7620</xdr:rowOff>
    </xdr:from>
    <xdr:to>
      <xdr:col>15</xdr:col>
      <xdr:colOff>149225</xdr:colOff>
      <xdr:row>34</xdr:row>
      <xdr:rowOff>109220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583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119397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60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83820</xdr:rowOff>
    </xdr:from>
    <xdr:to>
      <xdr:col>11</xdr:col>
      <xdr:colOff>60325</xdr:colOff>
      <xdr:row>35</xdr:row>
      <xdr:rowOff>13970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591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24147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68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91440</xdr:rowOff>
    </xdr:from>
    <xdr:to>
      <xdr:col>6</xdr:col>
      <xdr:colOff>171450</xdr:colOff>
      <xdr:row>35</xdr:row>
      <xdr:rowOff>21590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592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31767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68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物件費に係る経常収支比率は、類似団体平均、全国平均、長崎県平均をいずれも下回っている。これは、事務事業の見直しにより、常に経費削減・効率化に努めていることによるものである。</a:t>
          </a: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4536</xdr:rowOff>
    </xdr:from>
    <xdr:to>
      <xdr:col>82</xdr:col>
      <xdr:colOff>107950</xdr:colOff>
      <xdr:row>21</xdr:row>
      <xdr:rowOff>58964</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233386"/>
          <a:ext cx="0" cy="1426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31041</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631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58964</xdr:rowOff>
    </xdr:from>
    <xdr:to>
      <xdr:col>82</xdr:col>
      <xdr:colOff>196850</xdr:colOff>
      <xdr:row>21</xdr:row>
      <xdr:rowOff>58964</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659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90913</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1976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4536</xdr:rowOff>
    </xdr:from>
    <xdr:to>
      <xdr:col>82</xdr:col>
      <xdr:colOff>196850</xdr:colOff>
      <xdr:row>13</xdr:row>
      <xdr:rowOff>4536</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233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170543</xdr:rowOff>
    </xdr:from>
    <xdr:to>
      <xdr:col>82</xdr:col>
      <xdr:colOff>107950</xdr:colOff>
      <xdr:row>15</xdr:row>
      <xdr:rowOff>9979</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5671800" y="2570843"/>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162577</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90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19050</xdr:rowOff>
    </xdr:from>
    <xdr:to>
      <xdr:col>82</xdr:col>
      <xdr:colOff>158750</xdr:colOff>
      <xdr:row>17</xdr:row>
      <xdr:rowOff>120650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39914</xdr:rowOff>
    </xdr:from>
    <xdr:to>
      <xdr:col>78</xdr:col>
      <xdr:colOff>69850</xdr:colOff>
      <xdr:row>15</xdr:row>
      <xdr:rowOff>9979</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4782800" y="2440214"/>
          <a:ext cx="889000" cy="14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117021</xdr:rowOff>
    </xdr:from>
    <xdr:to>
      <xdr:col>78</xdr:col>
      <xdr:colOff>120650</xdr:colOff>
      <xdr:row>18</xdr:row>
      <xdr:rowOff>47171</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3031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31948</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31180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146050</xdr:rowOff>
    </xdr:from>
    <xdr:to>
      <xdr:col>73</xdr:col>
      <xdr:colOff>180975</xdr:colOff>
      <xdr:row>14</xdr:row>
      <xdr:rowOff>39914</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2374900"/>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95250</xdr:rowOff>
    </xdr:from>
    <xdr:to>
      <xdr:col>74</xdr:col>
      <xdr:colOff>31750</xdr:colOff>
      <xdr:row>18</xdr:row>
      <xdr:rowOff>25400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300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30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146050</xdr:rowOff>
    </xdr:from>
    <xdr:to>
      <xdr:col>69</xdr:col>
      <xdr:colOff>92075</xdr:colOff>
      <xdr:row>14</xdr:row>
      <xdr:rowOff>18143</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flipV="1">
          <a:off x="13004800" y="2374900"/>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62593</xdr:rowOff>
    </xdr:from>
    <xdr:to>
      <xdr:col>69</xdr:col>
      <xdr:colOff>142875</xdr:colOff>
      <xdr:row>17</xdr:row>
      <xdr:rowOff>164193</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148970</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306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40821</xdr:rowOff>
    </xdr:from>
    <xdr:to>
      <xdr:col>65</xdr:col>
      <xdr:colOff>53975</xdr:colOff>
      <xdr:row>17</xdr:row>
      <xdr:rowOff>142421</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955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127198</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3041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119743</xdr:rowOff>
    </xdr:from>
    <xdr:to>
      <xdr:col>82</xdr:col>
      <xdr:colOff>158750</xdr:colOff>
      <xdr:row>15</xdr:row>
      <xdr:rowOff>49893</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52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136270</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365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130629</xdr:rowOff>
    </xdr:from>
    <xdr:to>
      <xdr:col>78</xdr:col>
      <xdr:colOff>120650</xdr:colOff>
      <xdr:row>15</xdr:row>
      <xdr:rowOff>60779</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530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70956</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2998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160564</xdr:rowOff>
    </xdr:from>
    <xdr:to>
      <xdr:col>74</xdr:col>
      <xdr:colOff>31750</xdr:colOff>
      <xdr:row>14</xdr:row>
      <xdr:rowOff>90714</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38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100891</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158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95250</xdr:rowOff>
    </xdr:from>
    <xdr:to>
      <xdr:col>69</xdr:col>
      <xdr:colOff>142875</xdr:colOff>
      <xdr:row>14</xdr:row>
      <xdr:rowOff>25400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32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35577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09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138793</xdr:rowOff>
    </xdr:from>
    <xdr:to>
      <xdr:col>65</xdr:col>
      <xdr:colOff>53975</xdr:colOff>
      <xdr:row>14</xdr:row>
      <xdr:rowOff>68943</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36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79120</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13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扶助費に係る経常収支比率は、分母となる歳入経常一般財源が地方消費税交付金や猶予特例債の増加したことに加え、生活保護支給事務費等の減少により</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ポイント減となった。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今後も扶助費は同程度の水準で推移していくことが見込まれるため、他の経常経費の抑制により健全な財政運営を図る。</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143328</xdr:rowOff>
    </xdr:from>
    <xdr:to>
      <xdr:col>24</xdr:col>
      <xdr:colOff>25400</xdr:colOff>
      <xdr:row>60</xdr:row>
      <xdr:rowOff>154215</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4826000" y="9058728"/>
          <a:ext cx="0" cy="1382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126292</xdr:rowOff>
    </xdr:from>
    <xdr:ext cx="762000" cy="259045"/>
    <xdr:sp macro="" textlink="">
      <xdr:nvSpPr>
        <xdr:cNvPr id="188" name="扶助費最小値テキスト">
          <a:extLst>
            <a:ext uri="{FF2B5EF4-FFF2-40B4-BE49-F238E27FC236}">
              <a16:creationId xmlns:a16="http://schemas.microsoft.com/office/drawing/2014/main" id="{00000000-0008-0000-0400-0000BC000000}"/>
            </a:ext>
          </a:extLst>
        </xdr:cNvPr>
        <xdr:cNvSpPr txBox="1"/>
      </xdr:nvSpPr>
      <xdr:spPr>
        <a:xfrm>
          <a:off x="4914900" y="1041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154215</xdr:rowOff>
    </xdr:from>
    <xdr:to>
      <xdr:col>24</xdr:col>
      <xdr:colOff>114300</xdr:colOff>
      <xdr:row>60</xdr:row>
      <xdr:rowOff>154215</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10441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58255</xdr:rowOff>
    </xdr:from>
    <xdr:ext cx="762000" cy="259045"/>
    <xdr:sp macro="" textlink="">
      <xdr:nvSpPr>
        <xdr:cNvPr id="190" name="扶助費最大値テキスト">
          <a:extLst>
            <a:ext uri="{FF2B5EF4-FFF2-40B4-BE49-F238E27FC236}">
              <a16:creationId xmlns:a16="http://schemas.microsoft.com/office/drawing/2014/main" id="{00000000-0008-0000-0400-0000BE000000}"/>
            </a:ext>
          </a:extLst>
        </xdr:cNvPr>
        <xdr:cNvSpPr txBox="1"/>
      </xdr:nvSpPr>
      <xdr:spPr>
        <a:xfrm>
          <a:off x="4914900" y="880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143328</xdr:rowOff>
    </xdr:from>
    <xdr:to>
      <xdr:col>24</xdr:col>
      <xdr:colOff>114300</xdr:colOff>
      <xdr:row>52</xdr:row>
      <xdr:rowOff>143328</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9058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31750</xdr:rowOff>
    </xdr:from>
    <xdr:to>
      <xdr:col>24</xdr:col>
      <xdr:colOff>25400</xdr:colOff>
      <xdr:row>55</xdr:row>
      <xdr:rowOff>151493</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3987800" y="9461500"/>
          <a:ext cx="8382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29227</xdr:rowOff>
    </xdr:from>
    <xdr:ext cx="762000" cy="259045"/>
    <xdr:sp macro="" textlink="">
      <xdr:nvSpPr>
        <xdr:cNvPr id="193" name="扶助費平均値テキスト">
          <a:extLst>
            <a:ext uri="{FF2B5EF4-FFF2-40B4-BE49-F238E27FC236}">
              <a16:creationId xmlns:a16="http://schemas.microsoft.com/office/drawing/2014/main" id="{00000000-0008-0000-0400-0000C1000000}"/>
            </a:ext>
          </a:extLst>
        </xdr:cNvPr>
        <xdr:cNvSpPr txBox="1"/>
      </xdr:nvSpPr>
      <xdr:spPr>
        <a:xfrm>
          <a:off x="4914900" y="9458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57150</xdr:rowOff>
    </xdr:from>
    <xdr:to>
      <xdr:col>24</xdr:col>
      <xdr:colOff>76200</xdr:colOff>
      <xdr:row>55</xdr:row>
      <xdr:rowOff>158750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47752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31750</xdr:rowOff>
    </xdr:from>
    <xdr:to>
      <xdr:col>19</xdr:col>
      <xdr:colOff>187325</xdr:colOff>
      <xdr:row>55</xdr:row>
      <xdr:rowOff>151493</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3098800" y="9461500"/>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144235</xdr:rowOff>
    </xdr:from>
    <xdr:to>
      <xdr:col>20</xdr:col>
      <xdr:colOff>38100</xdr:colOff>
      <xdr:row>56</xdr:row>
      <xdr:rowOff>74385</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39370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59162</xdr:rowOff>
    </xdr:from>
    <xdr:ext cx="7366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606800" y="9660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20865</xdr:rowOff>
    </xdr:from>
    <xdr:to>
      <xdr:col>15</xdr:col>
      <xdr:colOff>98425</xdr:colOff>
      <xdr:row>55</xdr:row>
      <xdr:rowOff>31750</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a:off x="2209800" y="9450615"/>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89807</xdr:rowOff>
    </xdr:from>
    <xdr:to>
      <xdr:col>15</xdr:col>
      <xdr:colOff>149225</xdr:colOff>
      <xdr:row>56</xdr:row>
      <xdr:rowOff>19957</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3048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4734</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717800" y="9605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170543</xdr:rowOff>
    </xdr:from>
    <xdr:to>
      <xdr:col>11</xdr:col>
      <xdr:colOff>9525</xdr:colOff>
      <xdr:row>55</xdr:row>
      <xdr:rowOff>20865</xdr:rowOff>
    </xdr:to>
    <xdr:cxnSp macro="">
      <xdr:nvCxnSpPr>
        <xdr:cNvPr id="201" name="直線コネクタ 200">
          <a:extLst>
            <a:ext uri="{FF2B5EF4-FFF2-40B4-BE49-F238E27FC236}">
              <a16:creationId xmlns:a16="http://schemas.microsoft.com/office/drawing/2014/main" id="{00000000-0008-0000-0400-0000C9000000}"/>
            </a:ext>
          </a:extLst>
        </xdr:cNvPr>
        <xdr:cNvCxnSpPr/>
      </xdr:nvCxnSpPr>
      <xdr:spPr>
        <a:xfrm>
          <a:off x="1320800" y="9428843"/>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68035</xdr:rowOff>
    </xdr:from>
    <xdr:to>
      <xdr:col>11</xdr:col>
      <xdr:colOff>60325</xdr:colOff>
      <xdr:row>55</xdr:row>
      <xdr:rowOff>169635</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2159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154412</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828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13607</xdr:rowOff>
    </xdr:from>
    <xdr:to>
      <xdr:col>6</xdr:col>
      <xdr:colOff>171450</xdr:colOff>
      <xdr:row>55</xdr:row>
      <xdr:rowOff>115207</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1270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99984</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939800" y="952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152400</xdr:rowOff>
    </xdr:from>
    <xdr:to>
      <xdr:col>24</xdr:col>
      <xdr:colOff>76200</xdr:colOff>
      <xdr:row>55</xdr:row>
      <xdr:rowOff>82550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47752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168927</xdr:rowOff>
    </xdr:from>
    <xdr:ext cx="762000" cy="259045"/>
    <xdr:sp macro="" textlink="">
      <xdr:nvSpPr>
        <xdr:cNvPr id="212" name="扶助費該当値テキスト">
          <a:extLst>
            <a:ext uri="{FF2B5EF4-FFF2-40B4-BE49-F238E27FC236}">
              <a16:creationId xmlns:a16="http://schemas.microsoft.com/office/drawing/2014/main" id="{00000000-0008-0000-0400-0000D4000000}"/>
            </a:ext>
          </a:extLst>
        </xdr:cNvPr>
        <xdr:cNvSpPr txBox="1"/>
      </xdr:nvSpPr>
      <xdr:spPr>
        <a:xfrm>
          <a:off x="49149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100693</xdr:rowOff>
    </xdr:from>
    <xdr:to>
      <xdr:col>20</xdr:col>
      <xdr:colOff>38100</xdr:colOff>
      <xdr:row>56</xdr:row>
      <xdr:rowOff>30843</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937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41020</xdr:rowOff>
    </xdr:from>
    <xdr:ext cx="7366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3606800" y="9299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152400</xdr:rowOff>
    </xdr:from>
    <xdr:to>
      <xdr:col>15</xdr:col>
      <xdr:colOff>149225</xdr:colOff>
      <xdr:row>55</xdr:row>
      <xdr:rowOff>82550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048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92727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2717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141515</xdr:rowOff>
    </xdr:from>
    <xdr:to>
      <xdr:col>11</xdr:col>
      <xdr:colOff>60325</xdr:colOff>
      <xdr:row>55</xdr:row>
      <xdr:rowOff>71665</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2159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81842</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828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119743</xdr:rowOff>
    </xdr:from>
    <xdr:to>
      <xdr:col>6</xdr:col>
      <xdr:colOff>171450</xdr:colOff>
      <xdr:row>55</xdr:row>
      <xdr:rowOff>49893</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1270000" y="937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60070</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939800" y="914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その他に係る経常収支比率は、類似団体平均、長崎県平均を下回っており、全国平均は上回っている。　維持補修費については、公共施設環境保全対策事業の減などにより前年度より減少し、繰出金についても、国民健康保険事業特別会計への繰り出し金の減などにより、減少したことにより、その他に係る経常収支比率は</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ポイント下降した。</a:t>
          </a: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a:extLst>
            <a:ext uri="{FF2B5EF4-FFF2-40B4-BE49-F238E27FC236}">
              <a16:creationId xmlns:a16="http://schemas.microsoft.com/office/drawing/2014/main" id="{00000000-0008-0000-0400-0000F9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80735</xdr:rowOff>
    </xdr:from>
    <xdr:to>
      <xdr:col>82</xdr:col>
      <xdr:colOff>107950</xdr:colOff>
      <xdr:row>61</xdr:row>
      <xdr:rowOff>80735</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6510000" y="9167585"/>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52812</xdr:rowOff>
    </xdr:from>
    <xdr:ext cx="762000" cy="259045"/>
    <xdr:sp macro="" textlink="">
      <xdr:nvSpPr>
        <xdr:cNvPr id="251" name="その他最小値テキスト">
          <a:extLst>
            <a:ext uri="{FF2B5EF4-FFF2-40B4-BE49-F238E27FC236}">
              <a16:creationId xmlns:a16="http://schemas.microsoft.com/office/drawing/2014/main" id="{00000000-0008-0000-0400-0000FB000000}"/>
            </a:ext>
          </a:extLst>
        </xdr:cNvPr>
        <xdr:cNvSpPr txBox="1"/>
      </xdr:nvSpPr>
      <xdr:spPr>
        <a:xfrm>
          <a:off x="16598900" y="10511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80735</xdr:rowOff>
    </xdr:from>
    <xdr:to>
      <xdr:col>82</xdr:col>
      <xdr:colOff>196850</xdr:colOff>
      <xdr:row>61</xdr:row>
      <xdr:rowOff>80735</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10539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167112</xdr:rowOff>
    </xdr:from>
    <xdr:ext cx="762000" cy="259045"/>
    <xdr:sp macro="" textlink="">
      <xdr:nvSpPr>
        <xdr:cNvPr id="253" name="その他最大値テキスト">
          <a:extLst>
            <a:ext uri="{FF2B5EF4-FFF2-40B4-BE49-F238E27FC236}">
              <a16:creationId xmlns:a16="http://schemas.microsoft.com/office/drawing/2014/main" id="{00000000-0008-0000-0400-0000FD000000}"/>
            </a:ext>
          </a:extLst>
        </xdr:cNvPr>
        <xdr:cNvSpPr txBox="1"/>
      </xdr:nvSpPr>
      <xdr:spPr>
        <a:xfrm>
          <a:off x="16598900" y="891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80735</xdr:rowOff>
    </xdr:from>
    <xdr:to>
      <xdr:col>82</xdr:col>
      <xdr:colOff>196850</xdr:colOff>
      <xdr:row>53</xdr:row>
      <xdr:rowOff>80735</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6421100" y="9167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4535</xdr:rowOff>
    </xdr:from>
    <xdr:to>
      <xdr:col>82</xdr:col>
      <xdr:colOff>107950</xdr:colOff>
      <xdr:row>57</xdr:row>
      <xdr:rowOff>26307</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5671800" y="9777185"/>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162577</xdr:rowOff>
    </xdr:from>
    <xdr:ext cx="762000" cy="259045"/>
    <xdr:sp macro="" textlink="">
      <xdr:nvSpPr>
        <xdr:cNvPr id="256" name="その他平均値テキスト">
          <a:extLst>
            <a:ext uri="{FF2B5EF4-FFF2-40B4-BE49-F238E27FC236}">
              <a16:creationId xmlns:a16="http://schemas.microsoft.com/office/drawing/2014/main" id="{00000000-0008-0000-0400-000000010000}"/>
            </a:ext>
          </a:extLst>
        </xdr:cNvPr>
        <xdr:cNvSpPr txBox="1"/>
      </xdr:nvSpPr>
      <xdr:spPr>
        <a:xfrm>
          <a:off x="16598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56243</xdr:rowOff>
    </xdr:from>
    <xdr:to>
      <xdr:col>78</xdr:col>
      <xdr:colOff>69850</xdr:colOff>
      <xdr:row>57</xdr:row>
      <xdr:rowOff>26307</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4782800" y="9657443"/>
          <a:ext cx="889000" cy="14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106135</xdr:rowOff>
    </xdr:from>
    <xdr:to>
      <xdr:col>78</xdr:col>
      <xdr:colOff>120650</xdr:colOff>
      <xdr:row>58</xdr:row>
      <xdr:rowOff>36285</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56210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21062</xdr:rowOff>
    </xdr:from>
    <xdr:ext cx="7366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290800" y="9965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23585</xdr:rowOff>
    </xdr:from>
    <xdr:to>
      <xdr:col>73</xdr:col>
      <xdr:colOff>180975</xdr:colOff>
      <xdr:row>56</xdr:row>
      <xdr:rowOff>56243</xdr:rowOff>
    </xdr:to>
    <xdr:cxnSp macro="">
      <xdr:nvCxnSpPr>
        <xdr:cNvPr id="261" name="直線コネクタ 260">
          <a:extLst>
            <a:ext uri="{FF2B5EF4-FFF2-40B4-BE49-F238E27FC236}">
              <a16:creationId xmlns:a16="http://schemas.microsoft.com/office/drawing/2014/main" id="{00000000-0008-0000-0400-000005010000}"/>
            </a:ext>
          </a:extLst>
        </xdr:cNvPr>
        <xdr:cNvCxnSpPr/>
      </xdr:nvCxnSpPr>
      <xdr:spPr>
        <a:xfrm>
          <a:off x="13893800" y="96247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106135</xdr:rowOff>
    </xdr:from>
    <xdr:to>
      <xdr:col>74</xdr:col>
      <xdr:colOff>31750</xdr:colOff>
      <xdr:row>58</xdr:row>
      <xdr:rowOff>36285</xdr:rowOff>
    </xdr:to>
    <xdr:sp macro="" textlink="">
      <xdr:nvSpPr>
        <xdr:cNvPr id="262" name="フローチャート: 判断 261">
          <a:extLst>
            <a:ext uri="{FF2B5EF4-FFF2-40B4-BE49-F238E27FC236}">
              <a16:creationId xmlns:a16="http://schemas.microsoft.com/office/drawing/2014/main" id="{00000000-0008-0000-0400-000006010000}"/>
            </a:ext>
          </a:extLst>
        </xdr:cNvPr>
        <xdr:cNvSpPr/>
      </xdr:nvSpPr>
      <xdr:spPr>
        <a:xfrm>
          <a:off x="147320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21062</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401800" y="9965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23585</xdr:rowOff>
    </xdr:from>
    <xdr:to>
      <xdr:col>69</xdr:col>
      <xdr:colOff>92075</xdr:colOff>
      <xdr:row>56</xdr:row>
      <xdr:rowOff>34472</xdr:rowOff>
    </xdr:to>
    <xdr:cxnSp macro="">
      <xdr:nvCxnSpPr>
        <xdr:cNvPr id="264" name="直線コネクタ 263">
          <a:extLst>
            <a:ext uri="{FF2B5EF4-FFF2-40B4-BE49-F238E27FC236}">
              <a16:creationId xmlns:a16="http://schemas.microsoft.com/office/drawing/2014/main" id="{00000000-0008-0000-0400-000008010000}"/>
            </a:ext>
          </a:extLst>
        </xdr:cNvPr>
        <xdr:cNvCxnSpPr/>
      </xdr:nvCxnSpPr>
      <xdr:spPr>
        <a:xfrm flipV="1">
          <a:off x="13004800" y="9624785"/>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106135</xdr:rowOff>
    </xdr:from>
    <xdr:to>
      <xdr:col>69</xdr:col>
      <xdr:colOff>142875</xdr:colOff>
      <xdr:row>58</xdr:row>
      <xdr:rowOff>36285</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38430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21062</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965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127907</xdr:rowOff>
    </xdr:from>
    <xdr:to>
      <xdr:col>65</xdr:col>
      <xdr:colOff>53975</xdr:colOff>
      <xdr:row>58</xdr:row>
      <xdr:rowOff>58057</xdr:rowOff>
    </xdr:to>
    <xdr:sp macro="" textlink="">
      <xdr:nvSpPr>
        <xdr:cNvPr id="267" name="フローチャート: 判断 266">
          <a:extLst>
            <a:ext uri="{FF2B5EF4-FFF2-40B4-BE49-F238E27FC236}">
              <a16:creationId xmlns:a16="http://schemas.microsoft.com/office/drawing/2014/main" id="{00000000-0008-0000-0400-00000B010000}"/>
            </a:ext>
          </a:extLst>
        </xdr:cNvPr>
        <xdr:cNvSpPr/>
      </xdr:nvSpPr>
      <xdr:spPr>
        <a:xfrm>
          <a:off x="129540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42834</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98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125185</xdr:rowOff>
    </xdr:from>
    <xdr:to>
      <xdr:col>82</xdr:col>
      <xdr:colOff>158750</xdr:colOff>
      <xdr:row>57</xdr:row>
      <xdr:rowOff>55335</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64592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141712</xdr:rowOff>
    </xdr:from>
    <xdr:ext cx="762000" cy="259045"/>
    <xdr:sp macro="" textlink="">
      <xdr:nvSpPr>
        <xdr:cNvPr id="275" name="その他該当値テキスト">
          <a:extLst>
            <a:ext uri="{FF2B5EF4-FFF2-40B4-BE49-F238E27FC236}">
              <a16:creationId xmlns:a16="http://schemas.microsoft.com/office/drawing/2014/main" id="{00000000-0008-0000-0400-000013010000}"/>
            </a:ext>
          </a:extLst>
        </xdr:cNvPr>
        <xdr:cNvSpPr txBox="1"/>
      </xdr:nvSpPr>
      <xdr:spPr>
        <a:xfrm>
          <a:off x="16598900" y="9571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146957</xdr:rowOff>
    </xdr:from>
    <xdr:to>
      <xdr:col>78</xdr:col>
      <xdr:colOff>120650</xdr:colOff>
      <xdr:row>57</xdr:row>
      <xdr:rowOff>77107</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5621000" y="974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87284</xdr:rowOff>
    </xdr:from>
    <xdr:ext cx="7366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5290800" y="9517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5443</xdr:rowOff>
    </xdr:from>
    <xdr:to>
      <xdr:col>74</xdr:col>
      <xdr:colOff>31750</xdr:colOff>
      <xdr:row>56</xdr:row>
      <xdr:rowOff>107043</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4732000" y="960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117220</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4401800" y="937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144235</xdr:rowOff>
    </xdr:from>
    <xdr:to>
      <xdr:col>69</xdr:col>
      <xdr:colOff>142875</xdr:colOff>
      <xdr:row>56</xdr:row>
      <xdr:rowOff>74385</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3843000" y="957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84562</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3512800" y="934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155122</xdr:rowOff>
    </xdr:from>
    <xdr:to>
      <xdr:col>65</xdr:col>
      <xdr:colOff>53975</xdr:colOff>
      <xdr:row>56</xdr:row>
      <xdr:rowOff>85272</xdr:rowOff>
    </xdr:to>
    <xdr:sp macro="" textlink="">
      <xdr:nvSpPr>
        <xdr:cNvPr id="282" name="楕円 281">
          <a:extLst>
            <a:ext uri="{FF2B5EF4-FFF2-40B4-BE49-F238E27FC236}">
              <a16:creationId xmlns:a16="http://schemas.microsoft.com/office/drawing/2014/main" id="{00000000-0008-0000-0400-00001A010000}"/>
            </a:ext>
          </a:extLst>
        </xdr:cNvPr>
        <xdr:cNvSpPr/>
      </xdr:nvSpPr>
      <xdr:spPr>
        <a:xfrm>
          <a:off x="12954000" y="958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95449</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2623800" y="935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a:extLst>
            <a:ext uri="{FF2B5EF4-FFF2-40B4-BE49-F238E27FC236}">
              <a16:creationId xmlns:a16="http://schemas.microsoft.com/office/drawing/2014/main" id="{00000000-0008-0000-0400-000024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a:extLst>
            <a:ext uri="{FF2B5EF4-FFF2-40B4-BE49-F238E27FC236}">
              <a16:creationId xmlns:a16="http://schemas.microsoft.com/office/drawing/2014/main" id="{00000000-0008-0000-0400-000025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補助費等に係る経常収支比率は類似団体平均、全国平均、長崎県平均いずれと比較しても高くなっている。これは、消防・ごみ処理等を一部事務組合で行っていることに伴うものである。</a:t>
          </a:r>
        </a:p>
        <a:p>
          <a:r>
            <a:rPr kumimoji="1" lang="ja-JP" altLang="en-US" sz="1300">
              <a:latin typeface="ＭＳ Ｐゴシック" panose="020B0600070205080204" pitchFamily="50" charset="-128"/>
              <a:ea typeface="ＭＳ Ｐゴシック" panose="020B0600070205080204" pitchFamily="50" charset="-128"/>
            </a:rPr>
            <a:t>　また、分母の歳入経常一般財源において地方消費税交付金等が増加したことに加え、県央県南広域環境組合負担金の減等により分子が減少したことで、前年度比</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ポイント減となった。</a:t>
          </a:r>
        </a:p>
      </xdr:txBody>
    </xdr:sp>
    <xdr:clientData/>
  </xdr:twoCellAnchor>
  <xdr:oneCellAnchor>
    <xdr:from>
      <xdr:col>62</xdr:col>
      <xdr:colOff>6350</xdr:colOff>
      <xdr:row>29</xdr:row>
      <xdr:rowOff>107950</xdr:rowOff>
    </xdr:from>
    <xdr:ext cx="298543" cy="225703"/>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a:extLst>
            <a:ext uri="{FF2B5EF4-FFF2-40B4-BE49-F238E27FC236}">
              <a16:creationId xmlns:a16="http://schemas.microsoft.com/office/drawing/2014/main" id="{00000000-0008-0000-0400-00003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104140</xdr:rowOff>
    </xdr:from>
    <xdr:to>
      <xdr:col>82</xdr:col>
      <xdr:colOff>107950</xdr:colOff>
      <xdr:row>41</xdr:row>
      <xdr:rowOff>133858</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6510000" y="5590540"/>
          <a:ext cx="0" cy="1572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105935</xdr:rowOff>
    </xdr:from>
    <xdr:ext cx="762000" cy="259045"/>
    <xdr:sp macro="" textlink="">
      <xdr:nvSpPr>
        <xdr:cNvPr id="310" name="補助費等最小値テキスト">
          <a:extLst>
            <a:ext uri="{FF2B5EF4-FFF2-40B4-BE49-F238E27FC236}">
              <a16:creationId xmlns:a16="http://schemas.microsoft.com/office/drawing/2014/main" id="{00000000-0008-0000-0400-000036010000}"/>
            </a:ext>
          </a:extLst>
        </xdr:cNvPr>
        <xdr:cNvSpPr txBox="1"/>
      </xdr:nvSpPr>
      <xdr:spPr>
        <a:xfrm>
          <a:off x="16598900" y="713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133858</xdr:rowOff>
    </xdr:from>
    <xdr:to>
      <xdr:col>82</xdr:col>
      <xdr:colOff>196850</xdr:colOff>
      <xdr:row>41</xdr:row>
      <xdr:rowOff>133858</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6421100" y="7163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19067</xdr:rowOff>
    </xdr:from>
    <xdr:ext cx="762000" cy="259045"/>
    <xdr:sp macro="" textlink="">
      <xdr:nvSpPr>
        <xdr:cNvPr id="312" name="補助費等最大値テキスト">
          <a:extLst>
            <a:ext uri="{FF2B5EF4-FFF2-40B4-BE49-F238E27FC236}">
              <a16:creationId xmlns:a16="http://schemas.microsoft.com/office/drawing/2014/main" id="{00000000-0008-0000-0400-000038010000}"/>
            </a:ext>
          </a:extLst>
        </xdr:cNvPr>
        <xdr:cNvSpPr txBox="1"/>
      </xdr:nvSpPr>
      <xdr:spPr>
        <a:xfrm>
          <a:off x="16598900" y="533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104140</xdr:rowOff>
    </xdr:from>
    <xdr:to>
      <xdr:col>82</xdr:col>
      <xdr:colOff>196850</xdr:colOff>
      <xdr:row>32</xdr:row>
      <xdr:rowOff>104140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6421100" y="5590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62992</xdr:rowOff>
    </xdr:from>
    <xdr:to>
      <xdr:col>82</xdr:col>
      <xdr:colOff>107950</xdr:colOff>
      <xdr:row>38</xdr:row>
      <xdr:rowOff>117856</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flipV="1">
          <a:off x="15671800" y="6578092"/>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42435</xdr:rowOff>
    </xdr:from>
    <xdr:ext cx="762000" cy="259045"/>
    <xdr:sp macro="" textlink="">
      <xdr:nvSpPr>
        <xdr:cNvPr id="315" name="補助費等平均値テキスト">
          <a:extLst>
            <a:ext uri="{FF2B5EF4-FFF2-40B4-BE49-F238E27FC236}">
              <a16:creationId xmlns:a16="http://schemas.microsoft.com/office/drawing/2014/main" id="{00000000-0008-0000-0400-00003B010000}"/>
            </a:ext>
          </a:extLst>
        </xdr:cNvPr>
        <xdr:cNvSpPr txBox="1"/>
      </xdr:nvSpPr>
      <xdr:spPr>
        <a:xfrm>
          <a:off x="16598900" y="60431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25908</xdr:rowOff>
    </xdr:from>
    <xdr:to>
      <xdr:col>82</xdr:col>
      <xdr:colOff>158750</xdr:colOff>
      <xdr:row>36</xdr:row>
      <xdr:rowOff>127508</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6459200" y="6198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117856</xdr:rowOff>
    </xdr:from>
    <xdr:to>
      <xdr:col>78</xdr:col>
      <xdr:colOff>69850</xdr:colOff>
      <xdr:row>38</xdr:row>
      <xdr:rowOff>117856</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a:off x="14782800" y="66329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133350</xdr:rowOff>
    </xdr:from>
    <xdr:to>
      <xdr:col>78</xdr:col>
      <xdr:colOff>120650</xdr:colOff>
      <xdr:row>36</xdr:row>
      <xdr:rowOff>63500</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5621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73677</xdr:rowOff>
    </xdr:from>
    <xdr:ext cx="7366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290800" y="590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72136</xdr:rowOff>
    </xdr:from>
    <xdr:to>
      <xdr:col>73</xdr:col>
      <xdr:colOff>180975</xdr:colOff>
      <xdr:row>38</xdr:row>
      <xdr:rowOff>117856</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a:off x="13893800" y="658723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115062</xdr:rowOff>
    </xdr:from>
    <xdr:to>
      <xdr:col>74</xdr:col>
      <xdr:colOff>31750</xdr:colOff>
      <xdr:row>36</xdr:row>
      <xdr:rowOff>45212</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4732000" y="611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55389</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5884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44704</xdr:rowOff>
    </xdr:from>
    <xdr:to>
      <xdr:col>69</xdr:col>
      <xdr:colOff>92075</xdr:colOff>
      <xdr:row>38</xdr:row>
      <xdr:rowOff>72136</xdr:rowOff>
    </xdr:to>
    <xdr:cxnSp macro="">
      <xdr:nvCxnSpPr>
        <xdr:cNvPr id="323" name="直線コネクタ 322">
          <a:extLst>
            <a:ext uri="{FF2B5EF4-FFF2-40B4-BE49-F238E27FC236}">
              <a16:creationId xmlns:a16="http://schemas.microsoft.com/office/drawing/2014/main" id="{00000000-0008-0000-0400-000043010000}"/>
            </a:ext>
          </a:extLst>
        </xdr:cNvPr>
        <xdr:cNvCxnSpPr/>
      </xdr:nvCxnSpPr>
      <xdr:spPr>
        <a:xfrm>
          <a:off x="13004800" y="655980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105918</xdr:rowOff>
    </xdr:from>
    <xdr:to>
      <xdr:col>69</xdr:col>
      <xdr:colOff>142875</xdr:colOff>
      <xdr:row>36</xdr:row>
      <xdr:rowOff>36068</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3843000" y="610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46245</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3512800" y="5875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105918</xdr:rowOff>
    </xdr:from>
    <xdr:to>
      <xdr:col>65</xdr:col>
      <xdr:colOff>53975</xdr:colOff>
      <xdr:row>36</xdr:row>
      <xdr:rowOff>36068</xdr:rowOff>
    </xdr:to>
    <xdr:sp macro="" textlink="">
      <xdr:nvSpPr>
        <xdr:cNvPr id="326" name="フローチャート: 判断 325">
          <a:extLst>
            <a:ext uri="{FF2B5EF4-FFF2-40B4-BE49-F238E27FC236}">
              <a16:creationId xmlns:a16="http://schemas.microsoft.com/office/drawing/2014/main" id="{00000000-0008-0000-0400-000046010000}"/>
            </a:ext>
          </a:extLst>
        </xdr:cNvPr>
        <xdr:cNvSpPr/>
      </xdr:nvSpPr>
      <xdr:spPr>
        <a:xfrm>
          <a:off x="12954000" y="610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46245</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623800" y="5875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12192</xdr:rowOff>
    </xdr:from>
    <xdr:to>
      <xdr:col>82</xdr:col>
      <xdr:colOff>158750</xdr:colOff>
      <xdr:row>38</xdr:row>
      <xdr:rowOff>113792</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6459200" y="652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155719</xdr:rowOff>
    </xdr:from>
    <xdr:ext cx="762000" cy="259045"/>
    <xdr:sp macro="" textlink="">
      <xdr:nvSpPr>
        <xdr:cNvPr id="334" name="補助費等該当値テキスト">
          <a:extLst>
            <a:ext uri="{FF2B5EF4-FFF2-40B4-BE49-F238E27FC236}">
              <a16:creationId xmlns:a16="http://schemas.microsoft.com/office/drawing/2014/main" id="{00000000-0008-0000-0400-00004E010000}"/>
            </a:ext>
          </a:extLst>
        </xdr:cNvPr>
        <xdr:cNvSpPr txBox="1"/>
      </xdr:nvSpPr>
      <xdr:spPr>
        <a:xfrm>
          <a:off x="16598900" y="6499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67056</xdr:rowOff>
    </xdr:from>
    <xdr:to>
      <xdr:col>78</xdr:col>
      <xdr:colOff>120650</xdr:colOff>
      <xdr:row>38</xdr:row>
      <xdr:rowOff>168656</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5621000" y="6582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153433</xdr:rowOff>
    </xdr:from>
    <xdr:ext cx="7366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5290800" y="6668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67056</xdr:rowOff>
    </xdr:from>
    <xdr:to>
      <xdr:col>74</xdr:col>
      <xdr:colOff>31750</xdr:colOff>
      <xdr:row>38</xdr:row>
      <xdr:rowOff>168656</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4732000" y="6582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153433</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4401800" y="6668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21336</xdr:rowOff>
    </xdr:from>
    <xdr:to>
      <xdr:col>69</xdr:col>
      <xdr:colOff>142875</xdr:colOff>
      <xdr:row>38</xdr:row>
      <xdr:rowOff>122936</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3843000" y="653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107713</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3512800" y="6622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165354</xdr:rowOff>
    </xdr:from>
    <xdr:to>
      <xdr:col>65</xdr:col>
      <xdr:colOff>53975</xdr:colOff>
      <xdr:row>38</xdr:row>
      <xdr:rowOff>95504</xdr:rowOff>
    </xdr:to>
    <xdr:sp macro="" textlink="">
      <xdr:nvSpPr>
        <xdr:cNvPr id="341" name="楕円 340">
          <a:extLst>
            <a:ext uri="{FF2B5EF4-FFF2-40B4-BE49-F238E27FC236}">
              <a16:creationId xmlns:a16="http://schemas.microsoft.com/office/drawing/2014/main" id="{00000000-0008-0000-0400-000055010000}"/>
            </a:ext>
          </a:extLst>
        </xdr:cNvPr>
        <xdr:cNvSpPr/>
      </xdr:nvSpPr>
      <xdr:spPr>
        <a:xfrm>
          <a:off x="12954000" y="650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80281</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12623800" y="6595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公債費に係る経常収支比率は、分母となる歳入経常一般財源が地方消費税交付金や猶予特例債の増加したことに加え、定期償還の減による影響が大きかったため、前年度比１．５ポイントの減となった。</a:t>
          </a:r>
        </a:p>
        <a:p>
          <a:r>
            <a:rPr kumimoji="1" lang="ja-JP" altLang="en-US" sz="1300">
              <a:latin typeface="ＭＳ Ｐゴシック" panose="020B0600070205080204" pitchFamily="50" charset="-128"/>
              <a:ea typeface="ＭＳ Ｐゴシック" panose="020B0600070205080204" pitchFamily="50" charset="-128"/>
            </a:rPr>
            <a:t>　合併に伴う財政需要の増加により依然として類似団体平均を上回っているが、財政状況に応じて繰上償還を検討するなど、健全な財政運営に努める。</a:t>
          </a:r>
        </a:p>
      </xdr:txBody>
    </xdr:sp>
    <xdr:clientData/>
  </xdr:twoCellAnchor>
  <xdr:oneCellAnchor>
    <xdr:from>
      <xdr:col>3</xdr:col>
      <xdr:colOff>123825</xdr:colOff>
      <xdr:row>69</xdr:row>
      <xdr:rowOff>107950</xdr:rowOff>
    </xdr:from>
    <xdr:ext cx="298543" cy="225703"/>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9" name="公債費グラフ枠">
          <a:extLst>
            <a:ext uri="{FF2B5EF4-FFF2-40B4-BE49-F238E27FC236}">
              <a16:creationId xmlns:a16="http://schemas.microsoft.com/office/drawing/2014/main" id="{00000000-0008-0000-0400-000071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62230</xdr:rowOff>
    </xdr:from>
    <xdr:to>
      <xdr:col>24</xdr:col>
      <xdr:colOff>25400</xdr:colOff>
      <xdr:row>79</xdr:row>
      <xdr:rowOff>146050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4826000" y="12578080"/>
          <a:ext cx="0" cy="1112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118127</xdr:rowOff>
    </xdr:from>
    <xdr:ext cx="762000" cy="259045"/>
    <xdr:sp macro="" textlink="">
      <xdr:nvSpPr>
        <xdr:cNvPr id="371" name="公債費最小値テキスト">
          <a:extLst>
            <a:ext uri="{FF2B5EF4-FFF2-40B4-BE49-F238E27FC236}">
              <a16:creationId xmlns:a16="http://schemas.microsoft.com/office/drawing/2014/main" id="{00000000-0008-0000-0400-000073010000}"/>
            </a:ext>
          </a:extLst>
        </xdr:cNvPr>
        <xdr:cNvSpPr txBox="1"/>
      </xdr:nvSpPr>
      <xdr:spPr>
        <a:xfrm>
          <a:off x="4914900" y="1366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146050</xdr:rowOff>
    </xdr:from>
    <xdr:to>
      <xdr:col>24</xdr:col>
      <xdr:colOff>114300</xdr:colOff>
      <xdr:row>79</xdr:row>
      <xdr:rowOff>146050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4737100" y="13690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148607</xdr:rowOff>
    </xdr:from>
    <xdr:ext cx="762000" cy="259045"/>
    <xdr:sp macro="" textlink="">
      <xdr:nvSpPr>
        <xdr:cNvPr id="373" name="公債費最大値テキスト">
          <a:extLst>
            <a:ext uri="{FF2B5EF4-FFF2-40B4-BE49-F238E27FC236}">
              <a16:creationId xmlns:a16="http://schemas.microsoft.com/office/drawing/2014/main" id="{00000000-0008-0000-0400-000075010000}"/>
            </a:ext>
          </a:extLst>
        </xdr:cNvPr>
        <xdr:cNvSpPr txBox="1"/>
      </xdr:nvSpPr>
      <xdr:spPr>
        <a:xfrm>
          <a:off x="4914900" y="1232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62230</xdr:rowOff>
    </xdr:from>
    <xdr:to>
      <xdr:col>24</xdr:col>
      <xdr:colOff>114300</xdr:colOff>
      <xdr:row>73</xdr:row>
      <xdr:rowOff>62230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4737100" y="12578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146050</xdr:rowOff>
    </xdr:from>
    <xdr:to>
      <xdr:col>24</xdr:col>
      <xdr:colOff>25400</xdr:colOff>
      <xdr:row>80</xdr:row>
      <xdr:rowOff>88900</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flipV="1">
          <a:off x="3987800" y="136906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153688</xdr:rowOff>
    </xdr:from>
    <xdr:ext cx="762000" cy="259045"/>
    <xdr:sp macro="" textlink="">
      <xdr:nvSpPr>
        <xdr:cNvPr id="376" name="公債費平均値テキスト">
          <a:extLst>
            <a:ext uri="{FF2B5EF4-FFF2-40B4-BE49-F238E27FC236}">
              <a16:creationId xmlns:a16="http://schemas.microsoft.com/office/drawing/2014/main" id="{00000000-0008-0000-0400-000078010000}"/>
            </a:ext>
          </a:extLst>
        </xdr:cNvPr>
        <xdr:cNvSpPr txBox="1"/>
      </xdr:nvSpPr>
      <xdr:spPr>
        <a:xfrm>
          <a:off x="4914900" y="130124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137161</xdr:rowOff>
    </xdr:from>
    <xdr:to>
      <xdr:col>24</xdr:col>
      <xdr:colOff>76200</xdr:colOff>
      <xdr:row>77</xdr:row>
      <xdr:rowOff>67311</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4775200" y="13167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80</xdr:row>
      <xdr:rowOff>88900</xdr:rowOff>
    </xdr:from>
    <xdr:to>
      <xdr:col>19</xdr:col>
      <xdr:colOff>187325</xdr:colOff>
      <xdr:row>80</xdr:row>
      <xdr:rowOff>127000</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flipV="1">
          <a:off x="3098800" y="13804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129539</xdr:rowOff>
    </xdr:from>
    <xdr:to>
      <xdr:col>20</xdr:col>
      <xdr:colOff>38100</xdr:colOff>
      <xdr:row>77</xdr:row>
      <xdr:rowOff>59689</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3937000" y="131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69867</xdr:rowOff>
    </xdr:from>
    <xdr:ext cx="7366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606800" y="12928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80</xdr:row>
      <xdr:rowOff>127000</xdr:rowOff>
    </xdr:from>
    <xdr:to>
      <xdr:col>15</xdr:col>
      <xdr:colOff>98425</xdr:colOff>
      <xdr:row>81</xdr:row>
      <xdr:rowOff>16511</xdr:rowOff>
    </xdr:to>
    <xdr:cxnSp macro="">
      <xdr:nvCxnSpPr>
        <xdr:cNvPr id="381" name="直線コネクタ 380">
          <a:extLst>
            <a:ext uri="{FF2B5EF4-FFF2-40B4-BE49-F238E27FC236}">
              <a16:creationId xmlns:a16="http://schemas.microsoft.com/office/drawing/2014/main" id="{00000000-0008-0000-0400-00007D010000}"/>
            </a:ext>
          </a:extLst>
        </xdr:cNvPr>
        <xdr:cNvCxnSpPr/>
      </xdr:nvCxnSpPr>
      <xdr:spPr>
        <a:xfrm flipV="1">
          <a:off x="2209800" y="13843000"/>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152400</xdr:rowOff>
    </xdr:from>
    <xdr:to>
      <xdr:col>15</xdr:col>
      <xdr:colOff>149225</xdr:colOff>
      <xdr:row>77</xdr:row>
      <xdr:rowOff>82550</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3048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92727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7178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81</xdr:row>
      <xdr:rowOff>16511</xdr:rowOff>
    </xdr:from>
    <xdr:to>
      <xdr:col>11</xdr:col>
      <xdr:colOff>9525</xdr:colOff>
      <xdr:row>81</xdr:row>
      <xdr:rowOff>77470</xdr:rowOff>
    </xdr:to>
    <xdr:cxnSp macro="">
      <xdr:nvCxnSpPr>
        <xdr:cNvPr id="384" name="直線コネクタ 383">
          <a:extLst>
            <a:ext uri="{FF2B5EF4-FFF2-40B4-BE49-F238E27FC236}">
              <a16:creationId xmlns:a16="http://schemas.microsoft.com/office/drawing/2014/main" id="{00000000-0008-0000-0400-000080010000}"/>
            </a:ext>
          </a:extLst>
        </xdr:cNvPr>
        <xdr:cNvCxnSpPr/>
      </xdr:nvCxnSpPr>
      <xdr:spPr>
        <a:xfrm flipV="1">
          <a:off x="1320800" y="13903961"/>
          <a:ext cx="8890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3811</xdr:rowOff>
    </xdr:from>
    <xdr:to>
      <xdr:col>11</xdr:col>
      <xdr:colOff>60325</xdr:colOff>
      <xdr:row>77</xdr:row>
      <xdr:rowOff>105411</xdr:rowOff>
    </xdr:to>
    <xdr:sp macro="" textlink="">
      <xdr:nvSpPr>
        <xdr:cNvPr id="385" name="フローチャート: 判断 384">
          <a:extLst>
            <a:ext uri="{FF2B5EF4-FFF2-40B4-BE49-F238E27FC236}">
              <a16:creationId xmlns:a16="http://schemas.microsoft.com/office/drawing/2014/main" id="{00000000-0008-0000-0400-000081010000}"/>
            </a:ext>
          </a:extLst>
        </xdr:cNvPr>
        <xdr:cNvSpPr/>
      </xdr:nvSpPr>
      <xdr:spPr>
        <a:xfrm>
          <a:off x="21590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115588</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828800" y="1297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26670</xdr:rowOff>
    </xdr:from>
    <xdr:to>
      <xdr:col>6</xdr:col>
      <xdr:colOff>171450</xdr:colOff>
      <xdr:row>77</xdr:row>
      <xdr:rowOff>128270</xdr:rowOff>
    </xdr:to>
    <xdr:sp macro="" textlink="">
      <xdr:nvSpPr>
        <xdr:cNvPr id="387" name="フローチャート: 判断 386">
          <a:extLst>
            <a:ext uri="{FF2B5EF4-FFF2-40B4-BE49-F238E27FC236}">
              <a16:creationId xmlns:a16="http://schemas.microsoft.com/office/drawing/2014/main" id="{00000000-0008-0000-0400-000083010000}"/>
            </a:ext>
          </a:extLst>
        </xdr:cNvPr>
        <xdr:cNvSpPr/>
      </xdr:nvSpPr>
      <xdr:spPr>
        <a:xfrm>
          <a:off x="1270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138447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939800" y="1299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95250</xdr:rowOff>
    </xdr:from>
    <xdr:to>
      <xdr:col>24</xdr:col>
      <xdr:colOff>76200</xdr:colOff>
      <xdr:row>80</xdr:row>
      <xdr:rowOff>25400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4775200" y="1363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3827</xdr:rowOff>
    </xdr:from>
    <xdr:ext cx="762000" cy="259045"/>
    <xdr:sp macro="" textlink="">
      <xdr:nvSpPr>
        <xdr:cNvPr id="395" name="公債費該当値テキスト">
          <a:extLst>
            <a:ext uri="{FF2B5EF4-FFF2-40B4-BE49-F238E27FC236}">
              <a16:creationId xmlns:a16="http://schemas.microsoft.com/office/drawing/2014/main" id="{00000000-0008-0000-0400-00008B010000}"/>
            </a:ext>
          </a:extLst>
        </xdr:cNvPr>
        <xdr:cNvSpPr txBox="1"/>
      </xdr:nvSpPr>
      <xdr:spPr>
        <a:xfrm>
          <a:off x="4914900" y="1354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80</xdr:row>
      <xdr:rowOff>38100</xdr:rowOff>
    </xdr:from>
    <xdr:to>
      <xdr:col>20</xdr:col>
      <xdr:colOff>38100</xdr:colOff>
      <xdr:row>80</xdr:row>
      <xdr:rowOff>139700</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3937000" y="1375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80</xdr:row>
      <xdr:rowOff>124477</xdr:rowOff>
    </xdr:from>
    <xdr:ext cx="7366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3606800" y="1384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80</xdr:row>
      <xdr:rowOff>76200</xdr:rowOff>
    </xdr:from>
    <xdr:to>
      <xdr:col>15</xdr:col>
      <xdr:colOff>149225</xdr:colOff>
      <xdr:row>81</xdr:row>
      <xdr:rowOff>6350</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3048000" y="1379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162577</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2717800" y="1387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80</xdr:row>
      <xdr:rowOff>137161</xdr:rowOff>
    </xdr:from>
    <xdr:to>
      <xdr:col>11</xdr:col>
      <xdr:colOff>60325</xdr:colOff>
      <xdr:row>81</xdr:row>
      <xdr:rowOff>67311</xdr:rowOff>
    </xdr:to>
    <xdr:sp macro="" textlink="">
      <xdr:nvSpPr>
        <xdr:cNvPr id="400" name="楕円 399">
          <a:extLst>
            <a:ext uri="{FF2B5EF4-FFF2-40B4-BE49-F238E27FC236}">
              <a16:creationId xmlns:a16="http://schemas.microsoft.com/office/drawing/2014/main" id="{00000000-0008-0000-0400-000090010000}"/>
            </a:ext>
          </a:extLst>
        </xdr:cNvPr>
        <xdr:cNvSpPr/>
      </xdr:nvSpPr>
      <xdr:spPr>
        <a:xfrm>
          <a:off x="2159000" y="13853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81</xdr:row>
      <xdr:rowOff>52088</xdr:rowOff>
    </xdr:from>
    <xdr:ext cx="762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828800" y="13939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81</xdr:row>
      <xdr:rowOff>26670</xdr:rowOff>
    </xdr:from>
    <xdr:to>
      <xdr:col>6</xdr:col>
      <xdr:colOff>171450</xdr:colOff>
      <xdr:row>81</xdr:row>
      <xdr:rowOff>128270</xdr:rowOff>
    </xdr:to>
    <xdr:sp macro="" textlink="">
      <xdr:nvSpPr>
        <xdr:cNvPr id="402" name="楕円 401">
          <a:extLst>
            <a:ext uri="{FF2B5EF4-FFF2-40B4-BE49-F238E27FC236}">
              <a16:creationId xmlns:a16="http://schemas.microsoft.com/office/drawing/2014/main" id="{00000000-0008-0000-0400-000092010000}"/>
            </a:ext>
          </a:extLst>
        </xdr:cNvPr>
        <xdr:cNvSpPr/>
      </xdr:nvSpPr>
      <xdr:spPr>
        <a:xfrm>
          <a:off x="1270000" y="1391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81</xdr:row>
      <xdr:rowOff>113047</xdr:rowOff>
    </xdr:from>
    <xdr:ext cx="762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939800" y="1400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3" name="正方形/長方形 412">
          <a:extLst>
            <a:ext uri="{FF2B5EF4-FFF2-40B4-BE49-F238E27FC236}">
              <a16:creationId xmlns:a16="http://schemas.microsoft.com/office/drawing/2014/main" id="{00000000-0008-0000-0400-00009D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公債費以外に係る経常収支比率は、分母となる歳入経常一般財源において地方消費税交付金や猶予特例債が増加したことにより増となり、</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ポイントの減となった。類似団体平均、全国平均、長崎県平均いずれも下回っている。</a:t>
          </a:r>
        </a:p>
        <a:p>
          <a:r>
            <a:rPr kumimoji="1" lang="ja-JP" altLang="en-US" sz="1300">
              <a:latin typeface="ＭＳ Ｐゴシック" panose="020B0600070205080204" pitchFamily="50" charset="-128"/>
              <a:ea typeface="ＭＳ Ｐゴシック" panose="020B0600070205080204" pitchFamily="50" charset="-128"/>
            </a:rPr>
            <a:t>　これは、事務事業の見直しといった行革努力等により、人件費や物件費に係る経常収支比率が、平均を下回っているのが主な要因である。</a:t>
          </a:r>
        </a:p>
      </xdr:txBody>
    </xdr:sp>
    <xdr:clientData/>
  </xdr:twoCellAnchor>
  <xdr:oneCellAnchor>
    <xdr:from>
      <xdr:col>62</xdr:col>
      <xdr:colOff>6350</xdr:colOff>
      <xdr:row>69</xdr:row>
      <xdr:rowOff>107950</xdr:rowOff>
    </xdr:from>
    <xdr:ext cx="298543" cy="225703"/>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41927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a:extLst>
            <a:ext uri="{FF2B5EF4-FFF2-40B4-BE49-F238E27FC236}">
              <a16:creationId xmlns:a16="http://schemas.microsoft.com/office/drawing/2014/main" id="{00000000-0008-0000-0400-0000AA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69850</xdr:rowOff>
    </xdr:from>
    <xdr:to>
      <xdr:col>82</xdr:col>
      <xdr:colOff>107950</xdr:colOff>
      <xdr:row>80</xdr:row>
      <xdr:rowOff>69850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6510000" y="12757150"/>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41927</xdr:rowOff>
    </xdr:from>
    <xdr:ext cx="762000" cy="259045"/>
    <xdr:sp macro="" textlink="">
      <xdr:nvSpPr>
        <xdr:cNvPr id="428" name="公債費以外最小値テキスト">
          <a:extLst>
            <a:ext uri="{FF2B5EF4-FFF2-40B4-BE49-F238E27FC236}">
              <a16:creationId xmlns:a16="http://schemas.microsoft.com/office/drawing/2014/main" id="{00000000-0008-0000-0400-0000AC010000}"/>
            </a:ext>
          </a:extLst>
        </xdr:cNvPr>
        <xdr:cNvSpPr txBox="1"/>
      </xdr:nvSpPr>
      <xdr:spPr>
        <a:xfrm>
          <a:off x="16598900" y="13757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69850</xdr:rowOff>
    </xdr:from>
    <xdr:to>
      <xdr:col>82</xdr:col>
      <xdr:colOff>196850</xdr:colOff>
      <xdr:row>80</xdr:row>
      <xdr:rowOff>69850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3785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156227</xdr:rowOff>
    </xdr:from>
    <xdr:ext cx="762000" cy="259045"/>
    <xdr:sp macro="" textlink="">
      <xdr:nvSpPr>
        <xdr:cNvPr id="430" name="公債費以外最大値テキスト">
          <a:extLst>
            <a:ext uri="{FF2B5EF4-FFF2-40B4-BE49-F238E27FC236}">
              <a16:creationId xmlns:a16="http://schemas.microsoft.com/office/drawing/2014/main" id="{00000000-0008-0000-0400-0000AE010000}"/>
            </a:ext>
          </a:extLst>
        </xdr:cNvPr>
        <xdr:cNvSpPr txBox="1"/>
      </xdr:nvSpPr>
      <xdr:spPr>
        <a:xfrm>
          <a:off x="16598900" y="12500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69850</xdr:rowOff>
    </xdr:from>
    <xdr:to>
      <xdr:col>82</xdr:col>
      <xdr:colOff>196850</xdr:colOff>
      <xdr:row>74</xdr:row>
      <xdr:rowOff>69850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6421100" y="12757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127000</xdr:rowOff>
    </xdr:from>
    <xdr:to>
      <xdr:col>82</xdr:col>
      <xdr:colOff>107950</xdr:colOff>
      <xdr:row>75</xdr:row>
      <xdr:rowOff>64135</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5671800" y="12814300"/>
          <a:ext cx="8382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139716</xdr:rowOff>
    </xdr:from>
    <xdr:ext cx="762000" cy="259045"/>
    <xdr:sp macro="" textlink="">
      <xdr:nvSpPr>
        <xdr:cNvPr id="433" name="公債費以外平均値テキスト">
          <a:extLst>
            <a:ext uri="{FF2B5EF4-FFF2-40B4-BE49-F238E27FC236}">
              <a16:creationId xmlns:a16="http://schemas.microsoft.com/office/drawing/2014/main" id="{00000000-0008-0000-0400-0000B1010000}"/>
            </a:ext>
          </a:extLst>
        </xdr:cNvPr>
        <xdr:cNvSpPr txBox="1"/>
      </xdr:nvSpPr>
      <xdr:spPr>
        <a:xfrm>
          <a:off x="16598900" y="13169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167639</xdr:rowOff>
    </xdr:from>
    <xdr:to>
      <xdr:col>82</xdr:col>
      <xdr:colOff>158750</xdr:colOff>
      <xdr:row>77</xdr:row>
      <xdr:rowOff>97789</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6459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73</xdr:row>
      <xdr:rowOff>144145</xdr:rowOff>
    </xdr:from>
    <xdr:to>
      <xdr:col>78</xdr:col>
      <xdr:colOff>69850</xdr:colOff>
      <xdr:row>75</xdr:row>
      <xdr:rowOff>64135</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4782800" y="12659995"/>
          <a:ext cx="889000" cy="262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24764</xdr:rowOff>
    </xdr:from>
    <xdr:to>
      <xdr:col>78</xdr:col>
      <xdr:colOff>120650</xdr:colOff>
      <xdr:row>77</xdr:row>
      <xdr:rowOff>126364</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5621000" y="1322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111141</xdr:rowOff>
    </xdr:from>
    <xdr:ext cx="7366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290800" y="133127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73</xdr:row>
      <xdr:rowOff>115570</xdr:rowOff>
    </xdr:from>
    <xdr:to>
      <xdr:col>73</xdr:col>
      <xdr:colOff>180975</xdr:colOff>
      <xdr:row>73</xdr:row>
      <xdr:rowOff>144145</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a:off x="13893800" y="1263142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156211</xdr:rowOff>
    </xdr:from>
    <xdr:to>
      <xdr:col>74</xdr:col>
      <xdr:colOff>31750</xdr:colOff>
      <xdr:row>77</xdr:row>
      <xdr:rowOff>86361</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4732000" y="13186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71138</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4401800" y="13272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115570</xdr:rowOff>
    </xdr:from>
    <xdr:to>
      <xdr:col>69</xdr:col>
      <xdr:colOff>92075</xdr:colOff>
      <xdr:row>73</xdr:row>
      <xdr:rowOff>121285</xdr:rowOff>
    </xdr:to>
    <xdr:cxnSp macro="">
      <xdr:nvCxnSpPr>
        <xdr:cNvPr id="441" name="直線コネクタ 440">
          <a:extLst>
            <a:ext uri="{FF2B5EF4-FFF2-40B4-BE49-F238E27FC236}">
              <a16:creationId xmlns:a16="http://schemas.microsoft.com/office/drawing/2014/main" id="{00000000-0008-0000-0400-0000B9010000}"/>
            </a:ext>
          </a:extLst>
        </xdr:cNvPr>
        <xdr:cNvCxnSpPr/>
      </xdr:nvCxnSpPr>
      <xdr:spPr>
        <a:xfrm flipV="1">
          <a:off x="13004800" y="1263142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116205</xdr:rowOff>
    </xdr:from>
    <xdr:to>
      <xdr:col>69</xdr:col>
      <xdr:colOff>142875</xdr:colOff>
      <xdr:row>77</xdr:row>
      <xdr:rowOff>46355</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3843000" y="13146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31132</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512800" y="13232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104775</xdr:rowOff>
    </xdr:from>
    <xdr:to>
      <xdr:col>65</xdr:col>
      <xdr:colOff>53975</xdr:colOff>
      <xdr:row>77</xdr:row>
      <xdr:rowOff>34925</xdr:rowOff>
    </xdr:to>
    <xdr:sp macro="" textlink="">
      <xdr:nvSpPr>
        <xdr:cNvPr id="444" name="フローチャート: 判断 443">
          <a:extLst>
            <a:ext uri="{FF2B5EF4-FFF2-40B4-BE49-F238E27FC236}">
              <a16:creationId xmlns:a16="http://schemas.microsoft.com/office/drawing/2014/main" id="{00000000-0008-0000-0400-0000BC010000}"/>
            </a:ext>
          </a:extLst>
        </xdr:cNvPr>
        <xdr:cNvSpPr/>
      </xdr:nvSpPr>
      <xdr:spPr>
        <a:xfrm>
          <a:off x="12954000" y="13134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19702</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623800" y="13221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76200</xdr:rowOff>
    </xdr:from>
    <xdr:to>
      <xdr:col>82</xdr:col>
      <xdr:colOff>158750</xdr:colOff>
      <xdr:row>75</xdr:row>
      <xdr:rowOff>6350</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6459200" y="127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156227</xdr:rowOff>
    </xdr:from>
    <xdr:ext cx="762000" cy="259045"/>
    <xdr:sp macro="" textlink="">
      <xdr:nvSpPr>
        <xdr:cNvPr id="452" name="公債費以外該当値テキスト">
          <a:extLst>
            <a:ext uri="{FF2B5EF4-FFF2-40B4-BE49-F238E27FC236}">
              <a16:creationId xmlns:a16="http://schemas.microsoft.com/office/drawing/2014/main" id="{00000000-0008-0000-0400-0000C4010000}"/>
            </a:ext>
          </a:extLst>
        </xdr:cNvPr>
        <xdr:cNvSpPr txBox="1"/>
      </xdr:nvSpPr>
      <xdr:spPr>
        <a:xfrm>
          <a:off x="16598900" y="1267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13335</xdr:rowOff>
    </xdr:from>
    <xdr:to>
      <xdr:col>78</xdr:col>
      <xdr:colOff>120650</xdr:colOff>
      <xdr:row>75</xdr:row>
      <xdr:rowOff>114935</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5621000" y="128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125112</xdr:rowOff>
    </xdr:from>
    <xdr:ext cx="7366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5290800" y="12640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73</xdr:row>
      <xdr:rowOff>93345</xdr:rowOff>
    </xdr:from>
    <xdr:to>
      <xdr:col>74</xdr:col>
      <xdr:colOff>31750</xdr:colOff>
      <xdr:row>74</xdr:row>
      <xdr:rowOff>23495</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4732000" y="12609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33672</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4401800" y="12378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73</xdr:row>
      <xdr:rowOff>64770</xdr:rowOff>
    </xdr:from>
    <xdr:to>
      <xdr:col>69</xdr:col>
      <xdr:colOff>142875</xdr:colOff>
      <xdr:row>73</xdr:row>
      <xdr:rowOff>166370</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3843000" y="12580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5097</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3512800" y="1234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70485</xdr:rowOff>
    </xdr:from>
    <xdr:to>
      <xdr:col>65</xdr:col>
      <xdr:colOff>53975</xdr:colOff>
      <xdr:row>74</xdr:row>
      <xdr:rowOff>635</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2954000" y="12586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10812</xdr:rowOff>
    </xdr:from>
    <xdr:ext cx="7620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2623800" y="12355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長崎県諫早市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159472</xdr:rowOff>
    </xdr:from>
    <xdr:to>
      <xdr:col>29</xdr:col>
      <xdr:colOff>127000</xdr:colOff>
      <xdr:row>19</xdr:row>
      <xdr:rowOff>103236</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1921597"/>
          <a:ext cx="0" cy="148681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75313</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380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103236</xdr:rowOff>
    </xdr:from>
    <xdr:to>
      <xdr:col>30</xdr:col>
      <xdr:colOff>25400</xdr:colOff>
      <xdr:row>19</xdr:row>
      <xdr:rowOff>103236</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084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74399</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665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159472</xdr:rowOff>
    </xdr:from>
    <xdr:to>
      <xdr:col>30</xdr:col>
      <xdr:colOff>25400</xdr:colOff>
      <xdr:row>10</xdr:row>
      <xdr:rowOff>159472</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19215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148989</xdr:rowOff>
    </xdr:from>
    <xdr:to>
      <xdr:col>29</xdr:col>
      <xdr:colOff>127000</xdr:colOff>
      <xdr:row>16</xdr:row>
      <xdr:rowOff>150687</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2939814"/>
          <a:ext cx="647700" cy="16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127224</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575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110697</xdr:rowOff>
    </xdr:from>
    <xdr:to>
      <xdr:col>29</xdr:col>
      <xdr:colOff>177800</xdr:colOff>
      <xdr:row>16</xdr:row>
      <xdr:rowOff>40847</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730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150687</xdr:rowOff>
    </xdr:from>
    <xdr:to>
      <xdr:col>26</xdr:col>
      <xdr:colOff>50800</xdr:colOff>
      <xdr:row>17</xdr:row>
      <xdr:rowOff>4285</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2941512"/>
          <a:ext cx="698500" cy="250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166149</xdr:rowOff>
    </xdr:from>
    <xdr:to>
      <xdr:col>26</xdr:col>
      <xdr:colOff>101600</xdr:colOff>
      <xdr:row>16</xdr:row>
      <xdr:rowOff>96299</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785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106476</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554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153953</xdr:rowOff>
    </xdr:from>
    <xdr:to>
      <xdr:col>22</xdr:col>
      <xdr:colOff>114300</xdr:colOff>
      <xdr:row>17</xdr:row>
      <xdr:rowOff>4285</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a:off x="3606800" y="2944778"/>
          <a:ext cx="698500" cy="217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13085</xdr:rowOff>
    </xdr:from>
    <xdr:to>
      <xdr:col>22</xdr:col>
      <xdr:colOff>165100</xdr:colOff>
      <xdr:row>16</xdr:row>
      <xdr:rowOff>114685</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8039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124862</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57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153953</xdr:rowOff>
    </xdr:from>
    <xdr:to>
      <xdr:col>18</xdr:col>
      <xdr:colOff>177800</xdr:colOff>
      <xdr:row>16</xdr:row>
      <xdr:rowOff>161856</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2944778"/>
          <a:ext cx="698500" cy="79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18865</xdr:rowOff>
    </xdr:from>
    <xdr:to>
      <xdr:col>19</xdr:col>
      <xdr:colOff>38100</xdr:colOff>
      <xdr:row>16</xdr:row>
      <xdr:rowOff>120465</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28096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130642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578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24678</xdr:rowOff>
    </xdr:from>
    <xdr:to>
      <xdr:col>15</xdr:col>
      <xdr:colOff>101600</xdr:colOff>
      <xdr:row>16</xdr:row>
      <xdr:rowOff>126278</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28155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136455</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584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98189</xdr:rowOff>
    </xdr:from>
    <xdr:to>
      <xdr:col>29</xdr:col>
      <xdr:colOff>177800</xdr:colOff>
      <xdr:row>17</xdr:row>
      <xdr:rowOff>28339</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8890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70266</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861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99887</xdr:rowOff>
    </xdr:from>
    <xdr:to>
      <xdr:col>26</xdr:col>
      <xdr:colOff>101600</xdr:colOff>
      <xdr:row>17</xdr:row>
      <xdr:rowOff>30037</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8907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14814</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9770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124935</xdr:rowOff>
    </xdr:from>
    <xdr:to>
      <xdr:col>22</xdr:col>
      <xdr:colOff>165100</xdr:colOff>
      <xdr:row>17</xdr:row>
      <xdr:rowOff>55085</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9157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39862</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002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103153</xdr:rowOff>
    </xdr:from>
    <xdr:to>
      <xdr:col>19</xdr:col>
      <xdr:colOff>38100</xdr:colOff>
      <xdr:row>17</xdr:row>
      <xdr:rowOff>33303</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8939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18080</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980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111056</xdr:rowOff>
    </xdr:from>
    <xdr:to>
      <xdr:col>15</xdr:col>
      <xdr:colOff>101600</xdr:colOff>
      <xdr:row>17</xdr:row>
      <xdr:rowOff>41206</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9018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25983</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988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155301</xdr:rowOff>
    </xdr:from>
    <xdr:to>
      <xdr:col>29</xdr:col>
      <xdr:colOff>127000</xdr:colOff>
      <xdr:row>37</xdr:row>
      <xdr:rowOff>289534</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079851"/>
          <a:ext cx="0" cy="133438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261611</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386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289534</xdr:rowOff>
    </xdr:from>
    <xdr:to>
      <xdr:col>30</xdr:col>
      <xdr:colOff>25400</xdr:colOff>
      <xdr:row>37</xdr:row>
      <xdr:rowOff>289534</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4142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70228</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823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155301</xdr:rowOff>
    </xdr:from>
    <xdr:to>
      <xdr:col>30</xdr:col>
      <xdr:colOff>25400</xdr:colOff>
      <xdr:row>33</xdr:row>
      <xdr:rowOff>155301</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0798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153700</xdr:rowOff>
    </xdr:from>
    <xdr:to>
      <xdr:col>29</xdr:col>
      <xdr:colOff>127000</xdr:colOff>
      <xdr:row>34</xdr:row>
      <xdr:rowOff>219354</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5003800" y="6421150"/>
          <a:ext cx="647700" cy="656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325523</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592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10546</xdr:rowOff>
    </xdr:from>
    <xdr:to>
      <xdr:col>29</xdr:col>
      <xdr:colOff>177800</xdr:colOff>
      <xdr:row>35</xdr:row>
      <xdr:rowOff>112146</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6208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11740</xdr:rowOff>
    </xdr:from>
    <xdr:to>
      <xdr:col>26</xdr:col>
      <xdr:colOff>50800</xdr:colOff>
      <xdr:row>34</xdr:row>
      <xdr:rowOff>219354</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4305300" y="6279190"/>
          <a:ext cx="698500" cy="2076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20010</xdr:rowOff>
    </xdr:from>
    <xdr:to>
      <xdr:col>26</xdr:col>
      <xdr:colOff>101600</xdr:colOff>
      <xdr:row>35</xdr:row>
      <xdr:rowOff>121610</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6303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106387</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716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11740</xdr:rowOff>
    </xdr:from>
    <xdr:to>
      <xdr:col>22</xdr:col>
      <xdr:colOff>114300</xdr:colOff>
      <xdr:row>34</xdr:row>
      <xdr:rowOff>77760</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3606800" y="6279190"/>
          <a:ext cx="698500" cy="660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342245</xdr:rowOff>
    </xdr:from>
    <xdr:to>
      <xdr:col>22</xdr:col>
      <xdr:colOff>165100</xdr:colOff>
      <xdr:row>35</xdr:row>
      <xdr:rowOff>100945</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6096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85722</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696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70901</xdr:rowOff>
    </xdr:from>
    <xdr:to>
      <xdr:col>18</xdr:col>
      <xdr:colOff>177800</xdr:colOff>
      <xdr:row>34</xdr:row>
      <xdr:rowOff>77760</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2908300" y="6338351"/>
          <a:ext cx="698500" cy="68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324917</xdr:rowOff>
    </xdr:from>
    <xdr:to>
      <xdr:col>19</xdr:col>
      <xdr:colOff>38100</xdr:colOff>
      <xdr:row>35</xdr:row>
      <xdr:rowOff>83617</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5923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68394</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67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304526</xdr:rowOff>
    </xdr:from>
    <xdr:to>
      <xdr:col>15</xdr:col>
      <xdr:colOff>101600</xdr:colOff>
      <xdr:row>35</xdr:row>
      <xdr:rowOff>63226</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5719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48003</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658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102900</xdr:rowOff>
    </xdr:from>
    <xdr:to>
      <xdr:col>29</xdr:col>
      <xdr:colOff>177800</xdr:colOff>
      <xdr:row>34</xdr:row>
      <xdr:rowOff>204500</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63703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290877</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6215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168554</xdr:rowOff>
    </xdr:from>
    <xdr:to>
      <xdr:col>26</xdr:col>
      <xdr:colOff>101600</xdr:colOff>
      <xdr:row>34</xdr:row>
      <xdr:rowOff>270154</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64360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280331</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62048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33</xdr:row>
      <xdr:rowOff>303840</xdr:rowOff>
    </xdr:from>
    <xdr:to>
      <xdr:col>22</xdr:col>
      <xdr:colOff>165100</xdr:colOff>
      <xdr:row>34</xdr:row>
      <xdr:rowOff>62540</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62283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72717</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5997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26960</xdr:rowOff>
    </xdr:from>
    <xdr:to>
      <xdr:col>19</xdr:col>
      <xdr:colOff>38100</xdr:colOff>
      <xdr:row>34</xdr:row>
      <xdr:rowOff>128560</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62944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138737</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6063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20101</xdr:rowOff>
    </xdr:from>
    <xdr:to>
      <xdr:col>15</xdr:col>
      <xdr:colOff>101600</xdr:colOff>
      <xdr:row>34</xdr:row>
      <xdr:rowOff>121701</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62875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131878</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6056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長崎県諫早市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135,869
134,804
341.79
89,151,931
87,317,878
1,006,908
34,486,648
53,228,490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139700</xdr:rowOff>
    </xdr:from>
    <xdr:to>
      <xdr:col>28</xdr:col>
      <xdr:colOff>114300</xdr:colOff>
      <xdr:row>39</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168927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54627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111777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54627</xdr:rowOff>
    </xdr:from>
    <xdr:ext cx="53129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30</xdr:row>
      <xdr:rowOff>111777</xdr:rowOff>
    </xdr:from>
    <xdr:ext cx="53129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230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28</xdr:row>
      <xdr:rowOff>168927</xdr:rowOff>
    </xdr:from>
    <xdr:ext cx="53129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230701" y="496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8" name="テキスト ボックス 57">
          <a:extLst>
            <a:ext uri="{FF2B5EF4-FFF2-40B4-BE49-F238E27FC236}">
              <a16:creationId xmlns:a16="http://schemas.microsoft.com/office/drawing/2014/main" id="{00000000-0008-0000-0600-00003A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9" name="人件費グラフ枠">
          <a:extLst>
            <a:ext uri="{FF2B5EF4-FFF2-40B4-BE49-F238E27FC236}">
              <a16:creationId xmlns:a16="http://schemas.microsoft.com/office/drawing/2014/main" id="{00000000-0008-0000-0600-00003B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106781</xdr:rowOff>
    </xdr:from>
    <xdr:to>
      <xdr:col>24</xdr:col>
      <xdr:colOff>62865</xdr:colOff>
      <xdr:row>38</xdr:row>
      <xdr:rowOff>109010</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4633595" y="5250281"/>
          <a:ext cx="1270" cy="1373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112837</xdr:rowOff>
    </xdr:from>
    <xdr:ext cx="534377" cy="259045"/>
    <xdr:sp macro="" textlink="">
      <xdr:nvSpPr>
        <xdr:cNvPr id="61" name="人件費最小値テキスト">
          <a:extLst>
            <a:ext uri="{FF2B5EF4-FFF2-40B4-BE49-F238E27FC236}">
              <a16:creationId xmlns:a16="http://schemas.microsoft.com/office/drawing/2014/main" id="{00000000-0008-0000-0600-00003D000000}"/>
            </a:ext>
          </a:extLst>
        </xdr:cNvPr>
        <xdr:cNvSpPr txBox="1"/>
      </xdr:nvSpPr>
      <xdr:spPr>
        <a:xfrm>
          <a:off x="4686300" y="6627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109010</xdr:rowOff>
    </xdr:from>
    <xdr:to>
      <xdr:col>24</xdr:col>
      <xdr:colOff>152400</xdr:colOff>
      <xdr:row>38</xdr:row>
      <xdr:rowOff>109010</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6624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53458</xdr:rowOff>
    </xdr:from>
    <xdr:ext cx="534377" cy="259045"/>
    <xdr:sp macro="" textlink="">
      <xdr:nvSpPr>
        <xdr:cNvPr id="63" name="人件費最大値テキスト">
          <a:extLst>
            <a:ext uri="{FF2B5EF4-FFF2-40B4-BE49-F238E27FC236}">
              <a16:creationId xmlns:a16="http://schemas.microsoft.com/office/drawing/2014/main" id="{00000000-0008-0000-0600-00003F000000}"/>
            </a:ext>
          </a:extLst>
        </xdr:cNvPr>
        <xdr:cNvSpPr txBox="1"/>
      </xdr:nvSpPr>
      <xdr:spPr>
        <a:xfrm>
          <a:off x="4686300" y="5025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106781</xdr:rowOff>
    </xdr:from>
    <xdr:to>
      <xdr:col>24</xdr:col>
      <xdr:colOff>152400</xdr:colOff>
      <xdr:row>30</xdr:row>
      <xdr:rowOff>106781</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4546600" y="5250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162217</xdr:rowOff>
    </xdr:from>
    <xdr:to>
      <xdr:col>24</xdr:col>
      <xdr:colOff>63500</xdr:colOff>
      <xdr:row>36</xdr:row>
      <xdr:rowOff>51717</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3797300" y="6162967"/>
          <a:ext cx="838200" cy="60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75087</xdr:rowOff>
    </xdr:from>
    <xdr:ext cx="534377" cy="259045"/>
    <xdr:sp macro="" textlink="">
      <xdr:nvSpPr>
        <xdr:cNvPr id="66" name="人件費平均値テキスト">
          <a:extLst>
            <a:ext uri="{FF2B5EF4-FFF2-40B4-BE49-F238E27FC236}">
              <a16:creationId xmlns:a16="http://schemas.microsoft.com/office/drawing/2014/main" id="{00000000-0008-0000-0600-000042000000}"/>
            </a:ext>
          </a:extLst>
        </xdr:cNvPr>
        <xdr:cNvSpPr txBox="1"/>
      </xdr:nvSpPr>
      <xdr:spPr>
        <a:xfrm>
          <a:off x="4686300" y="57329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52210</xdr:rowOff>
    </xdr:from>
    <xdr:to>
      <xdr:col>24</xdr:col>
      <xdr:colOff>114300</xdr:colOff>
      <xdr:row>34</xdr:row>
      <xdr:rowOff>153810</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4584700" y="588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51717</xdr:rowOff>
    </xdr:from>
    <xdr:to>
      <xdr:col>19</xdr:col>
      <xdr:colOff>177800</xdr:colOff>
      <xdr:row>36</xdr:row>
      <xdr:rowOff>60690</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2908300" y="6223917"/>
          <a:ext cx="889000" cy="8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6947</xdr:rowOff>
    </xdr:from>
    <xdr:to>
      <xdr:col>20</xdr:col>
      <xdr:colOff>38100</xdr:colOff>
      <xdr:row>35</xdr:row>
      <xdr:rowOff>108547</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3746500" y="6007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125074</xdr:rowOff>
    </xdr:from>
    <xdr:ext cx="534377"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3530111" y="5782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138214</xdr:rowOff>
    </xdr:from>
    <xdr:to>
      <xdr:col>15</xdr:col>
      <xdr:colOff>50800</xdr:colOff>
      <xdr:row>36</xdr:row>
      <xdr:rowOff>60690</xdr:rowOff>
    </xdr:to>
    <xdr:cxnSp macro="">
      <xdr:nvCxnSpPr>
        <xdr:cNvPr id="71" name="直線コネクタ 70">
          <a:extLst>
            <a:ext uri="{FF2B5EF4-FFF2-40B4-BE49-F238E27FC236}">
              <a16:creationId xmlns:a16="http://schemas.microsoft.com/office/drawing/2014/main" id="{00000000-0008-0000-0600-000047000000}"/>
            </a:ext>
          </a:extLst>
        </xdr:cNvPr>
        <xdr:cNvCxnSpPr/>
      </xdr:nvCxnSpPr>
      <xdr:spPr>
        <a:xfrm>
          <a:off x="2019300" y="6138964"/>
          <a:ext cx="889000" cy="93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10633</xdr:rowOff>
    </xdr:from>
    <xdr:to>
      <xdr:col>15</xdr:col>
      <xdr:colOff>101600</xdr:colOff>
      <xdr:row>35</xdr:row>
      <xdr:rowOff>112233</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2857500" y="6011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128760</xdr:rowOff>
    </xdr:from>
    <xdr:ext cx="534377"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2641111" y="5786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138214</xdr:rowOff>
    </xdr:from>
    <xdr:to>
      <xdr:col>10</xdr:col>
      <xdr:colOff>114300</xdr:colOff>
      <xdr:row>35</xdr:row>
      <xdr:rowOff>167761</xdr:rowOff>
    </xdr:to>
    <xdr:cxnSp macro="">
      <xdr:nvCxnSpPr>
        <xdr:cNvPr id="74" name="直線コネクタ 73">
          <a:extLst>
            <a:ext uri="{FF2B5EF4-FFF2-40B4-BE49-F238E27FC236}">
              <a16:creationId xmlns:a16="http://schemas.microsoft.com/office/drawing/2014/main" id="{00000000-0008-0000-0600-00004A000000}"/>
            </a:ext>
          </a:extLst>
        </xdr:cNvPr>
        <xdr:cNvCxnSpPr/>
      </xdr:nvCxnSpPr>
      <xdr:spPr>
        <a:xfrm flipV="1">
          <a:off x="1130300" y="6138964"/>
          <a:ext cx="889000" cy="29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21806</xdr:rowOff>
    </xdr:from>
    <xdr:to>
      <xdr:col>10</xdr:col>
      <xdr:colOff>165100</xdr:colOff>
      <xdr:row>35</xdr:row>
      <xdr:rowOff>123406</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968500" y="6022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139933</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752111" y="5797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17148</xdr:rowOff>
    </xdr:from>
    <xdr:to>
      <xdr:col>6</xdr:col>
      <xdr:colOff>38100</xdr:colOff>
      <xdr:row>35</xdr:row>
      <xdr:rowOff>118748</xdr:rowOff>
    </xdr:to>
    <xdr:sp macro="" textlink="">
      <xdr:nvSpPr>
        <xdr:cNvPr id="77" name="フローチャート: 判断 76">
          <a:extLst>
            <a:ext uri="{FF2B5EF4-FFF2-40B4-BE49-F238E27FC236}">
              <a16:creationId xmlns:a16="http://schemas.microsoft.com/office/drawing/2014/main" id="{00000000-0008-0000-0600-00004D000000}"/>
            </a:ext>
          </a:extLst>
        </xdr:cNvPr>
        <xdr:cNvSpPr/>
      </xdr:nvSpPr>
      <xdr:spPr>
        <a:xfrm>
          <a:off x="1079500" y="6017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135275</xdr:rowOff>
    </xdr:from>
    <xdr:ext cx="534377"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863111" y="5793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111417</xdr:rowOff>
    </xdr:from>
    <xdr:to>
      <xdr:col>24</xdr:col>
      <xdr:colOff>114300</xdr:colOff>
      <xdr:row>36</xdr:row>
      <xdr:rowOff>41567</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4584700" y="6112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89844</xdr:rowOff>
    </xdr:from>
    <xdr:ext cx="534377" cy="259045"/>
    <xdr:sp macro="" textlink="">
      <xdr:nvSpPr>
        <xdr:cNvPr id="85" name="人件費該当値テキスト">
          <a:extLst>
            <a:ext uri="{FF2B5EF4-FFF2-40B4-BE49-F238E27FC236}">
              <a16:creationId xmlns:a16="http://schemas.microsoft.com/office/drawing/2014/main" id="{00000000-0008-0000-0600-000055000000}"/>
            </a:ext>
          </a:extLst>
        </xdr:cNvPr>
        <xdr:cNvSpPr txBox="1"/>
      </xdr:nvSpPr>
      <xdr:spPr>
        <a:xfrm>
          <a:off x="4686300" y="6090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917</xdr:rowOff>
    </xdr:from>
    <xdr:to>
      <xdr:col>20</xdr:col>
      <xdr:colOff>38100</xdr:colOff>
      <xdr:row>36</xdr:row>
      <xdr:rowOff>102517</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3746500" y="617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93644</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3530111" y="6265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9890</xdr:rowOff>
    </xdr:from>
    <xdr:to>
      <xdr:col>15</xdr:col>
      <xdr:colOff>101600</xdr:colOff>
      <xdr:row>36</xdr:row>
      <xdr:rowOff>111490</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2857500" y="6182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102617</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2641111" y="6274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87414</xdr:rowOff>
    </xdr:from>
    <xdr:to>
      <xdr:col>10</xdr:col>
      <xdr:colOff>165100</xdr:colOff>
      <xdr:row>36</xdr:row>
      <xdr:rowOff>17564</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968500" y="6088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8691</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1752111" y="6180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116961</xdr:rowOff>
    </xdr:from>
    <xdr:to>
      <xdr:col>6</xdr:col>
      <xdr:colOff>38100</xdr:colOff>
      <xdr:row>36</xdr:row>
      <xdr:rowOff>47111</xdr:rowOff>
    </xdr:to>
    <xdr:sp macro="" textlink="">
      <xdr:nvSpPr>
        <xdr:cNvPr id="92" name="楕円 91">
          <a:extLst>
            <a:ext uri="{FF2B5EF4-FFF2-40B4-BE49-F238E27FC236}">
              <a16:creationId xmlns:a16="http://schemas.microsoft.com/office/drawing/2014/main" id="{00000000-0008-0000-0600-00005C000000}"/>
            </a:ext>
          </a:extLst>
        </xdr:cNvPr>
        <xdr:cNvSpPr/>
      </xdr:nvSpPr>
      <xdr:spPr>
        <a:xfrm>
          <a:off x="1079500" y="611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38238</xdr:rowOff>
    </xdr:from>
    <xdr:ext cx="534377" cy="259045"/>
    <xdr:sp macro="" textlink="">
      <xdr:nvSpPr>
        <xdr:cNvPr id="93" name="テキスト ボックス 92">
          <a:extLst>
            <a:ext uri="{FF2B5EF4-FFF2-40B4-BE49-F238E27FC236}">
              <a16:creationId xmlns:a16="http://schemas.microsoft.com/office/drawing/2014/main" id="{00000000-0008-0000-0600-00005D000000}"/>
            </a:ext>
          </a:extLst>
        </xdr:cNvPr>
        <xdr:cNvSpPr txBox="1"/>
      </xdr:nvSpPr>
      <xdr:spPr>
        <a:xfrm>
          <a:off x="863111" y="6210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100" name="正方形/長方形 99">
          <a:extLst>
            <a:ext uri="{FF2B5EF4-FFF2-40B4-BE49-F238E27FC236}">
              <a16:creationId xmlns:a16="http://schemas.microsoft.com/office/drawing/2014/main" id="{00000000-0008-0000-0600-000064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1" name="正方形/長方形 100">
          <a:extLst>
            <a:ext uri="{FF2B5EF4-FFF2-40B4-BE49-F238E27FC236}">
              <a16:creationId xmlns:a16="http://schemas.microsoft.com/office/drawing/2014/main" id="{00000000-0008-0000-0600-000065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114326</xdr:rowOff>
    </xdr:from>
    <xdr:to>
      <xdr:col>24</xdr:col>
      <xdr:colOff>62865</xdr:colOff>
      <xdr:row>59</xdr:row>
      <xdr:rowOff>66701</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686826"/>
          <a:ext cx="1270" cy="1495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70528</xdr:rowOff>
    </xdr:from>
    <xdr:ext cx="534377"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10186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66701</xdr:rowOff>
    </xdr:from>
    <xdr:to>
      <xdr:col>24</xdr:col>
      <xdr:colOff>152400</xdr:colOff>
      <xdr:row>59</xdr:row>
      <xdr:rowOff>66701</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10182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61003</xdr:rowOff>
    </xdr:from>
    <xdr:ext cx="534377"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462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114326</xdr:rowOff>
    </xdr:from>
    <xdr:to>
      <xdr:col>24</xdr:col>
      <xdr:colOff>152400</xdr:colOff>
      <xdr:row>50</xdr:row>
      <xdr:rowOff>114326</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686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131356</xdr:rowOff>
    </xdr:from>
    <xdr:to>
      <xdr:col>24</xdr:col>
      <xdr:colOff>63500</xdr:colOff>
      <xdr:row>58</xdr:row>
      <xdr:rowOff>115392</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3797300" y="9732556"/>
          <a:ext cx="838200" cy="326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17594</xdr:rowOff>
    </xdr:from>
    <xdr:ext cx="534377"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2758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166167</xdr:rowOff>
    </xdr:from>
    <xdr:to>
      <xdr:col>24</xdr:col>
      <xdr:colOff>114300</xdr:colOff>
      <xdr:row>55</xdr:row>
      <xdr:rowOff>96317</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424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115392</xdr:rowOff>
    </xdr:from>
    <xdr:to>
      <xdr:col>19</xdr:col>
      <xdr:colOff>177800</xdr:colOff>
      <xdr:row>59</xdr:row>
      <xdr:rowOff>42697</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2908300" y="10059492"/>
          <a:ext cx="889000" cy="98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54153</xdr:rowOff>
    </xdr:from>
    <xdr:to>
      <xdr:col>20</xdr:col>
      <xdr:colOff>38100</xdr:colOff>
      <xdr:row>55</xdr:row>
      <xdr:rowOff>155753</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483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830</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530111" y="9259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42697</xdr:rowOff>
    </xdr:from>
    <xdr:to>
      <xdr:col>15</xdr:col>
      <xdr:colOff>50800</xdr:colOff>
      <xdr:row>59</xdr:row>
      <xdr:rowOff>117564</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2019300" y="10158247"/>
          <a:ext cx="889000" cy="74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151688</xdr:rowOff>
    </xdr:from>
    <xdr:to>
      <xdr:col>15</xdr:col>
      <xdr:colOff>101600</xdr:colOff>
      <xdr:row>56</xdr:row>
      <xdr:rowOff>81838</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581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98365</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41111" y="9356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92913</xdr:rowOff>
    </xdr:from>
    <xdr:to>
      <xdr:col>10</xdr:col>
      <xdr:colOff>114300</xdr:colOff>
      <xdr:row>59</xdr:row>
      <xdr:rowOff>117564</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a:off x="1130300" y="10208463"/>
          <a:ext cx="889000" cy="24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48323</xdr:rowOff>
    </xdr:from>
    <xdr:to>
      <xdr:col>10</xdr:col>
      <xdr:colOff>165100</xdr:colOff>
      <xdr:row>56</xdr:row>
      <xdr:rowOff>149923</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64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166450</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52111" y="9424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78880</xdr:rowOff>
    </xdr:from>
    <xdr:to>
      <xdr:col>6</xdr:col>
      <xdr:colOff>38100</xdr:colOff>
      <xdr:row>57</xdr:row>
      <xdr:rowOff>9030</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680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25557</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63111" y="9455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80556</xdr:rowOff>
    </xdr:from>
    <xdr:to>
      <xdr:col>24</xdr:col>
      <xdr:colOff>114300</xdr:colOff>
      <xdr:row>57</xdr:row>
      <xdr:rowOff>10706</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9681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58983</xdr:rowOff>
    </xdr:from>
    <xdr:ext cx="534377"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9660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64592</xdr:rowOff>
    </xdr:from>
    <xdr:to>
      <xdr:col>20</xdr:col>
      <xdr:colOff>38100</xdr:colOff>
      <xdr:row>58</xdr:row>
      <xdr:rowOff>166192</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1000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157319</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530111" y="10101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163347</xdr:rowOff>
    </xdr:from>
    <xdr:to>
      <xdr:col>15</xdr:col>
      <xdr:colOff>101600</xdr:colOff>
      <xdr:row>59</xdr:row>
      <xdr:rowOff>93497</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10107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84624</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41111" y="10200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66764</xdr:rowOff>
    </xdr:from>
    <xdr:to>
      <xdr:col>10</xdr:col>
      <xdr:colOff>165100</xdr:colOff>
      <xdr:row>59</xdr:row>
      <xdr:rowOff>168364</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10182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159491</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52111" y="10275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42113</xdr:rowOff>
    </xdr:from>
    <xdr:to>
      <xdr:col>6</xdr:col>
      <xdr:colOff>38100</xdr:colOff>
      <xdr:row>59</xdr:row>
      <xdr:rowOff>143713</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10157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134840</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63111" y="10250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a:extLst>
            <a:ext uri="{FF2B5EF4-FFF2-40B4-BE49-F238E27FC236}">
              <a16:creationId xmlns:a16="http://schemas.microsoft.com/office/drawing/2014/main" id="{00000000-0008-0000-0600-0000AD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a:extLst>
            <a:ext uri="{FF2B5EF4-FFF2-40B4-BE49-F238E27FC236}">
              <a16:creationId xmlns:a16="http://schemas.microsoft.com/office/drawing/2014/main" id="{00000000-0008-0000-06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110516</xdr:rowOff>
    </xdr:from>
    <xdr:to>
      <xdr:col>24</xdr:col>
      <xdr:colOff>62865</xdr:colOff>
      <xdr:row>79</xdr:row>
      <xdr:rowOff>330</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4633595" y="12283466"/>
          <a:ext cx="1270" cy="1261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4157</xdr:rowOff>
    </xdr:from>
    <xdr:ext cx="378565" cy="259045"/>
    <xdr:sp macro="" textlink="">
      <xdr:nvSpPr>
        <xdr:cNvPr id="176" name="維持補修費最小値テキスト">
          <a:extLst>
            <a:ext uri="{FF2B5EF4-FFF2-40B4-BE49-F238E27FC236}">
              <a16:creationId xmlns:a16="http://schemas.microsoft.com/office/drawing/2014/main" id="{00000000-0008-0000-0600-0000B0000000}"/>
            </a:ext>
          </a:extLst>
        </xdr:cNvPr>
        <xdr:cNvSpPr txBox="1"/>
      </xdr:nvSpPr>
      <xdr:spPr>
        <a:xfrm>
          <a:off x="4686300" y="135487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330</xdr:rowOff>
    </xdr:from>
    <xdr:to>
      <xdr:col>24</xdr:col>
      <xdr:colOff>152400</xdr:colOff>
      <xdr:row>79</xdr:row>
      <xdr:rowOff>330</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3544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57193</xdr:rowOff>
    </xdr:from>
    <xdr:ext cx="534377" cy="259045"/>
    <xdr:sp macro="" textlink="">
      <xdr:nvSpPr>
        <xdr:cNvPr id="178" name="維持補修費最大値テキスト">
          <a:extLst>
            <a:ext uri="{FF2B5EF4-FFF2-40B4-BE49-F238E27FC236}">
              <a16:creationId xmlns:a16="http://schemas.microsoft.com/office/drawing/2014/main" id="{00000000-0008-0000-0600-0000B2000000}"/>
            </a:ext>
          </a:extLst>
        </xdr:cNvPr>
        <xdr:cNvSpPr txBox="1"/>
      </xdr:nvSpPr>
      <xdr:spPr>
        <a:xfrm>
          <a:off x="4686300" y="12058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110516</xdr:rowOff>
    </xdr:from>
    <xdr:to>
      <xdr:col>24</xdr:col>
      <xdr:colOff>152400</xdr:colOff>
      <xdr:row>71</xdr:row>
      <xdr:rowOff>110516</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4546600" y="12283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27000</xdr:rowOff>
    </xdr:from>
    <xdr:to>
      <xdr:col>24</xdr:col>
      <xdr:colOff>63500</xdr:colOff>
      <xdr:row>77</xdr:row>
      <xdr:rowOff>31038</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3797300" y="13228650"/>
          <a:ext cx="838200" cy="4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42181</xdr:rowOff>
    </xdr:from>
    <xdr:ext cx="469744" cy="259045"/>
    <xdr:sp macro="" textlink="">
      <xdr:nvSpPr>
        <xdr:cNvPr id="181" name="維持補修費平均値テキスト">
          <a:extLst>
            <a:ext uri="{FF2B5EF4-FFF2-40B4-BE49-F238E27FC236}">
              <a16:creationId xmlns:a16="http://schemas.microsoft.com/office/drawing/2014/main" id="{00000000-0008-0000-0600-0000B5000000}"/>
            </a:ext>
          </a:extLst>
        </xdr:cNvPr>
        <xdr:cNvSpPr txBox="1"/>
      </xdr:nvSpPr>
      <xdr:spPr>
        <a:xfrm>
          <a:off x="4686300" y="132438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63754</xdr:rowOff>
    </xdr:from>
    <xdr:to>
      <xdr:col>24</xdr:col>
      <xdr:colOff>114300</xdr:colOff>
      <xdr:row>77</xdr:row>
      <xdr:rowOff>165354</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4584700" y="1326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27000</xdr:rowOff>
    </xdr:from>
    <xdr:to>
      <xdr:col>19</xdr:col>
      <xdr:colOff>177800</xdr:colOff>
      <xdr:row>77</xdr:row>
      <xdr:rowOff>63881</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2908300" y="13228650"/>
          <a:ext cx="889000" cy="36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79223</xdr:rowOff>
    </xdr:from>
    <xdr:to>
      <xdr:col>20</xdr:col>
      <xdr:colOff>38100</xdr:colOff>
      <xdr:row>78</xdr:row>
      <xdr:rowOff>9373</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3746500" y="13280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500</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562428" y="13373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63881</xdr:rowOff>
    </xdr:from>
    <xdr:to>
      <xdr:col>15</xdr:col>
      <xdr:colOff>50800</xdr:colOff>
      <xdr:row>77</xdr:row>
      <xdr:rowOff>74701</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flipV="1">
          <a:off x="2019300" y="13265531"/>
          <a:ext cx="889000" cy="10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73279</xdr:rowOff>
    </xdr:from>
    <xdr:to>
      <xdr:col>15</xdr:col>
      <xdr:colOff>101600</xdr:colOff>
      <xdr:row>78</xdr:row>
      <xdr:rowOff>3429</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2857500" y="13274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166006</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673428" y="13367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67690</xdr:rowOff>
    </xdr:from>
    <xdr:to>
      <xdr:col>10</xdr:col>
      <xdr:colOff>114300</xdr:colOff>
      <xdr:row>77</xdr:row>
      <xdr:rowOff>74701</xdr:rowOff>
    </xdr:to>
    <xdr:cxnSp macro="">
      <xdr:nvCxnSpPr>
        <xdr:cNvPr id="189" name="直線コネクタ 188">
          <a:extLst>
            <a:ext uri="{FF2B5EF4-FFF2-40B4-BE49-F238E27FC236}">
              <a16:creationId xmlns:a16="http://schemas.microsoft.com/office/drawing/2014/main" id="{00000000-0008-0000-0600-0000BD000000}"/>
            </a:ext>
          </a:extLst>
        </xdr:cNvPr>
        <xdr:cNvCxnSpPr/>
      </xdr:nvCxnSpPr>
      <xdr:spPr>
        <a:xfrm>
          <a:off x="1130300" y="13269340"/>
          <a:ext cx="889000" cy="7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76555</xdr:rowOff>
    </xdr:from>
    <xdr:to>
      <xdr:col>10</xdr:col>
      <xdr:colOff>165100</xdr:colOff>
      <xdr:row>78</xdr:row>
      <xdr:rowOff>6705</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968500" y="13278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169282</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784428" y="13370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85852</xdr:rowOff>
    </xdr:from>
    <xdr:to>
      <xdr:col>6</xdr:col>
      <xdr:colOff>38100</xdr:colOff>
      <xdr:row>78</xdr:row>
      <xdr:rowOff>16002</xdr:rowOff>
    </xdr:to>
    <xdr:sp macro="" textlink="">
      <xdr:nvSpPr>
        <xdr:cNvPr id="192" name="フローチャート: 判断 191">
          <a:extLst>
            <a:ext uri="{FF2B5EF4-FFF2-40B4-BE49-F238E27FC236}">
              <a16:creationId xmlns:a16="http://schemas.microsoft.com/office/drawing/2014/main" id="{00000000-0008-0000-0600-0000C0000000}"/>
            </a:ext>
          </a:extLst>
        </xdr:cNvPr>
        <xdr:cNvSpPr/>
      </xdr:nvSpPr>
      <xdr:spPr>
        <a:xfrm>
          <a:off x="1079500" y="13287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7129</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895428" y="13380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151688</xdr:rowOff>
    </xdr:from>
    <xdr:to>
      <xdr:col>24</xdr:col>
      <xdr:colOff>114300</xdr:colOff>
      <xdr:row>77</xdr:row>
      <xdr:rowOff>81838</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4584700" y="13181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3115</xdr:rowOff>
    </xdr:from>
    <xdr:ext cx="469744" cy="259045"/>
    <xdr:sp macro="" textlink="">
      <xdr:nvSpPr>
        <xdr:cNvPr id="200" name="維持補修費該当値テキスト">
          <a:extLst>
            <a:ext uri="{FF2B5EF4-FFF2-40B4-BE49-F238E27FC236}">
              <a16:creationId xmlns:a16="http://schemas.microsoft.com/office/drawing/2014/main" id="{00000000-0008-0000-0600-0000C8000000}"/>
            </a:ext>
          </a:extLst>
        </xdr:cNvPr>
        <xdr:cNvSpPr txBox="1"/>
      </xdr:nvSpPr>
      <xdr:spPr>
        <a:xfrm>
          <a:off x="4686300" y="13033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147650</xdr:rowOff>
    </xdr:from>
    <xdr:to>
      <xdr:col>20</xdr:col>
      <xdr:colOff>38100</xdr:colOff>
      <xdr:row>77</xdr:row>
      <xdr:rowOff>77800</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3746500" y="1317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94327</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3562428" y="12953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13081</xdr:rowOff>
    </xdr:from>
    <xdr:to>
      <xdr:col>15</xdr:col>
      <xdr:colOff>101600</xdr:colOff>
      <xdr:row>77</xdr:row>
      <xdr:rowOff>114681</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2857500" y="13214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131208</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2673428" y="12989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23901</xdr:rowOff>
    </xdr:from>
    <xdr:to>
      <xdr:col>10</xdr:col>
      <xdr:colOff>165100</xdr:colOff>
      <xdr:row>77</xdr:row>
      <xdr:rowOff>125501</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968500" y="13225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142028</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1784428" y="13000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16890</xdr:rowOff>
    </xdr:from>
    <xdr:to>
      <xdr:col>6</xdr:col>
      <xdr:colOff>38100</xdr:colOff>
      <xdr:row>77</xdr:row>
      <xdr:rowOff>118490</xdr:rowOff>
    </xdr:to>
    <xdr:sp macro="" textlink="">
      <xdr:nvSpPr>
        <xdr:cNvPr id="207" name="楕円 206">
          <a:extLst>
            <a:ext uri="{FF2B5EF4-FFF2-40B4-BE49-F238E27FC236}">
              <a16:creationId xmlns:a16="http://schemas.microsoft.com/office/drawing/2014/main" id="{00000000-0008-0000-0600-0000CF000000}"/>
            </a:ext>
          </a:extLst>
        </xdr:cNvPr>
        <xdr:cNvSpPr/>
      </xdr:nvSpPr>
      <xdr:spPr>
        <a:xfrm>
          <a:off x="1079500" y="1321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135017</xdr:rowOff>
    </xdr:from>
    <xdr:ext cx="469744"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895428" y="12993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6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a:extLst>
            <a:ext uri="{FF2B5EF4-FFF2-40B4-BE49-F238E27FC236}">
              <a16:creationId xmlns:a16="http://schemas.microsoft.com/office/drawing/2014/main" id="{00000000-0008-0000-06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69647</xdr:rowOff>
    </xdr:from>
    <xdr:to>
      <xdr:col>24</xdr:col>
      <xdr:colOff>62865</xdr:colOff>
      <xdr:row>98</xdr:row>
      <xdr:rowOff>128778</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4633595" y="15500147"/>
          <a:ext cx="1270" cy="1430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132605</xdr:rowOff>
    </xdr:from>
    <xdr:ext cx="534377" cy="259045"/>
    <xdr:sp macro="" textlink="">
      <xdr:nvSpPr>
        <xdr:cNvPr id="234" name="扶助費最小値テキスト">
          <a:extLst>
            <a:ext uri="{FF2B5EF4-FFF2-40B4-BE49-F238E27FC236}">
              <a16:creationId xmlns:a16="http://schemas.microsoft.com/office/drawing/2014/main" id="{00000000-0008-0000-0600-0000EA000000}"/>
            </a:ext>
          </a:extLst>
        </xdr:cNvPr>
        <xdr:cNvSpPr txBox="1"/>
      </xdr:nvSpPr>
      <xdr:spPr>
        <a:xfrm>
          <a:off x="4686300" y="16934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128778</xdr:rowOff>
    </xdr:from>
    <xdr:to>
      <xdr:col>24</xdr:col>
      <xdr:colOff>152400</xdr:colOff>
      <xdr:row>98</xdr:row>
      <xdr:rowOff>128778</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6930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16324</xdr:rowOff>
    </xdr:from>
    <xdr:ext cx="599010" cy="259045"/>
    <xdr:sp macro="" textlink="">
      <xdr:nvSpPr>
        <xdr:cNvPr id="236" name="扶助費最大値テキスト">
          <a:extLst>
            <a:ext uri="{FF2B5EF4-FFF2-40B4-BE49-F238E27FC236}">
              <a16:creationId xmlns:a16="http://schemas.microsoft.com/office/drawing/2014/main" id="{00000000-0008-0000-0600-0000EC000000}"/>
            </a:ext>
          </a:extLst>
        </xdr:cNvPr>
        <xdr:cNvSpPr txBox="1"/>
      </xdr:nvSpPr>
      <xdr:spPr>
        <a:xfrm>
          <a:off x="4686300" y="15275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69647</xdr:rowOff>
    </xdr:from>
    <xdr:to>
      <xdr:col>24</xdr:col>
      <xdr:colOff>152400</xdr:colOff>
      <xdr:row>90</xdr:row>
      <xdr:rowOff>69647</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5500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17360</xdr:rowOff>
    </xdr:from>
    <xdr:to>
      <xdr:col>24</xdr:col>
      <xdr:colOff>63500</xdr:colOff>
      <xdr:row>94</xdr:row>
      <xdr:rowOff>17856</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3797300" y="16133660"/>
          <a:ext cx="838200" cy="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34078</xdr:rowOff>
    </xdr:from>
    <xdr:ext cx="599010" cy="259045"/>
    <xdr:sp macro="" textlink="">
      <xdr:nvSpPr>
        <xdr:cNvPr id="239" name="扶助費平均値テキスト">
          <a:extLst>
            <a:ext uri="{FF2B5EF4-FFF2-40B4-BE49-F238E27FC236}">
              <a16:creationId xmlns:a16="http://schemas.microsoft.com/office/drawing/2014/main" id="{00000000-0008-0000-0600-0000EF000000}"/>
            </a:ext>
          </a:extLst>
        </xdr:cNvPr>
        <xdr:cNvSpPr txBox="1"/>
      </xdr:nvSpPr>
      <xdr:spPr>
        <a:xfrm>
          <a:off x="4686300" y="163218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55651</xdr:rowOff>
    </xdr:from>
    <xdr:to>
      <xdr:col>24</xdr:col>
      <xdr:colOff>114300</xdr:colOff>
      <xdr:row>95</xdr:row>
      <xdr:rowOff>157251</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4584700" y="16343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17856</xdr:rowOff>
    </xdr:from>
    <xdr:to>
      <xdr:col>19</xdr:col>
      <xdr:colOff>177800</xdr:colOff>
      <xdr:row>94</xdr:row>
      <xdr:rowOff>98716</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908300" y="16134156"/>
          <a:ext cx="889000" cy="80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82068</xdr:rowOff>
    </xdr:from>
    <xdr:to>
      <xdr:col>20</xdr:col>
      <xdr:colOff>38100</xdr:colOff>
      <xdr:row>96</xdr:row>
      <xdr:rowOff>12218</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3746500" y="16369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3345</xdr:rowOff>
    </xdr:from>
    <xdr:ext cx="59901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497795" y="16462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98716</xdr:rowOff>
    </xdr:from>
    <xdr:to>
      <xdr:col>15</xdr:col>
      <xdr:colOff>50800</xdr:colOff>
      <xdr:row>94</xdr:row>
      <xdr:rowOff>108559</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2019300" y="16215016"/>
          <a:ext cx="889000" cy="9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149924</xdr:rowOff>
    </xdr:from>
    <xdr:to>
      <xdr:col>15</xdr:col>
      <xdr:colOff>101600</xdr:colOff>
      <xdr:row>96</xdr:row>
      <xdr:rowOff>80074</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2857500" y="1643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71201</xdr:rowOff>
    </xdr:from>
    <xdr:ext cx="59901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608795" y="16530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108559</xdr:rowOff>
    </xdr:from>
    <xdr:to>
      <xdr:col>10</xdr:col>
      <xdr:colOff>114300</xdr:colOff>
      <xdr:row>94</xdr:row>
      <xdr:rowOff>152248</xdr:rowOff>
    </xdr:to>
    <xdr:cxnSp macro="">
      <xdr:nvCxnSpPr>
        <xdr:cNvPr id="247" name="直線コネクタ 246">
          <a:extLst>
            <a:ext uri="{FF2B5EF4-FFF2-40B4-BE49-F238E27FC236}">
              <a16:creationId xmlns:a16="http://schemas.microsoft.com/office/drawing/2014/main" id="{00000000-0008-0000-0600-0000F7000000}"/>
            </a:ext>
          </a:extLst>
        </xdr:cNvPr>
        <xdr:cNvCxnSpPr/>
      </xdr:nvCxnSpPr>
      <xdr:spPr>
        <a:xfrm flipV="1">
          <a:off x="1130300" y="16224859"/>
          <a:ext cx="889000" cy="43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153467</xdr:rowOff>
    </xdr:from>
    <xdr:to>
      <xdr:col>10</xdr:col>
      <xdr:colOff>165100</xdr:colOff>
      <xdr:row>96</xdr:row>
      <xdr:rowOff>83617</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968500" y="16441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74744</xdr:rowOff>
    </xdr:from>
    <xdr:ext cx="59901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719795" y="16533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14466</xdr:rowOff>
    </xdr:from>
    <xdr:to>
      <xdr:col>6</xdr:col>
      <xdr:colOff>38100</xdr:colOff>
      <xdr:row>96</xdr:row>
      <xdr:rowOff>116066</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079500" y="1647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107193</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863111" y="16566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138010</xdr:rowOff>
    </xdr:from>
    <xdr:to>
      <xdr:col>24</xdr:col>
      <xdr:colOff>114300</xdr:colOff>
      <xdr:row>94</xdr:row>
      <xdr:rowOff>68160</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4584700" y="1608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160887</xdr:rowOff>
    </xdr:from>
    <xdr:ext cx="599010" cy="259045"/>
    <xdr:sp macro="" textlink="">
      <xdr:nvSpPr>
        <xdr:cNvPr id="258" name="扶助費該当値テキスト">
          <a:extLst>
            <a:ext uri="{FF2B5EF4-FFF2-40B4-BE49-F238E27FC236}">
              <a16:creationId xmlns:a16="http://schemas.microsoft.com/office/drawing/2014/main" id="{00000000-0008-0000-0600-000002010000}"/>
            </a:ext>
          </a:extLst>
        </xdr:cNvPr>
        <xdr:cNvSpPr txBox="1"/>
      </xdr:nvSpPr>
      <xdr:spPr>
        <a:xfrm>
          <a:off x="4686300" y="159342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138506</xdr:rowOff>
    </xdr:from>
    <xdr:to>
      <xdr:col>20</xdr:col>
      <xdr:colOff>38100</xdr:colOff>
      <xdr:row>94</xdr:row>
      <xdr:rowOff>68656</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3746500" y="16083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85183</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3497795" y="15858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47916</xdr:rowOff>
    </xdr:from>
    <xdr:to>
      <xdr:col>15</xdr:col>
      <xdr:colOff>101600</xdr:colOff>
      <xdr:row>94</xdr:row>
      <xdr:rowOff>149516</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2857500" y="16164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92</xdr:row>
      <xdr:rowOff>166043</xdr:rowOff>
    </xdr:from>
    <xdr:ext cx="599010"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2608795" y="15939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57759</xdr:rowOff>
    </xdr:from>
    <xdr:to>
      <xdr:col>10</xdr:col>
      <xdr:colOff>165100</xdr:colOff>
      <xdr:row>94</xdr:row>
      <xdr:rowOff>159359</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968500" y="16174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4436</xdr:rowOff>
    </xdr:from>
    <xdr:ext cx="599010"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1719795" y="15949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101448</xdr:rowOff>
    </xdr:from>
    <xdr:to>
      <xdr:col>6</xdr:col>
      <xdr:colOff>38100</xdr:colOff>
      <xdr:row>95</xdr:row>
      <xdr:rowOff>31598</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079500" y="16217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93</xdr:row>
      <xdr:rowOff>48125</xdr:rowOff>
    </xdr:from>
    <xdr:ext cx="599010"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830795" y="15992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a:extLst>
            <a:ext uri="{FF2B5EF4-FFF2-40B4-BE49-F238E27FC236}">
              <a16:creationId xmlns:a16="http://schemas.microsoft.com/office/drawing/2014/main" id="{00000000-0008-0000-06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104816</xdr:rowOff>
    </xdr:from>
    <xdr:to>
      <xdr:col>54</xdr:col>
      <xdr:colOff>189865</xdr:colOff>
      <xdr:row>33</xdr:row>
      <xdr:rowOff>166743</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10475595" y="5248316"/>
          <a:ext cx="1270" cy="576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170570</xdr:rowOff>
    </xdr:from>
    <xdr:ext cx="599010" cy="259045"/>
    <xdr:sp macro="" textlink="">
      <xdr:nvSpPr>
        <xdr:cNvPr id="291" name="補助費等最小値テキスト">
          <a:extLst>
            <a:ext uri="{FF2B5EF4-FFF2-40B4-BE49-F238E27FC236}">
              <a16:creationId xmlns:a16="http://schemas.microsoft.com/office/drawing/2014/main" id="{00000000-0008-0000-0600-000023010000}"/>
            </a:ext>
          </a:extLst>
        </xdr:cNvPr>
        <xdr:cNvSpPr txBox="1"/>
      </xdr:nvSpPr>
      <xdr:spPr>
        <a:xfrm>
          <a:off x="10528300" y="5828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166743</xdr:rowOff>
    </xdr:from>
    <xdr:to>
      <xdr:col>55</xdr:col>
      <xdr:colOff>88900</xdr:colOff>
      <xdr:row>33</xdr:row>
      <xdr:rowOff>166743</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5824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51493</xdr:rowOff>
    </xdr:from>
    <xdr:ext cx="599010" cy="259045"/>
    <xdr:sp macro="" textlink="">
      <xdr:nvSpPr>
        <xdr:cNvPr id="293" name="補助費等最大値テキスト">
          <a:extLst>
            <a:ext uri="{FF2B5EF4-FFF2-40B4-BE49-F238E27FC236}">
              <a16:creationId xmlns:a16="http://schemas.microsoft.com/office/drawing/2014/main" id="{00000000-0008-0000-0600-000025010000}"/>
            </a:ext>
          </a:extLst>
        </xdr:cNvPr>
        <xdr:cNvSpPr txBox="1"/>
      </xdr:nvSpPr>
      <xdr:spPr>
        <a:xfrm>
          <a:off x="10528300" y="5023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104816</xdr:rowOff>
    </xdr:from>
    <xdr:to>
      <xdr:col>55</xdr:col>
      <xdr:colOff>88900</xdr:colOff>
      <xdr:row>30</xdr:row>
      <xdr:rowOff>104816</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5248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59553</xdr:rowOff>
    </xdr:from>
    <xdr:to>
      <xdr:col>55</xdr:col>
      <xdr:colOff>0</xdr:colOff>
      <xdr:row>36</xdr:row>
      <xdr:rowOff>143640</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9639300" y="5374503"/>
          <a:ext cx="838200" cy="941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67906</xdr:rowOff>
    </xdr:from>
    <xdr:ext cx="599010" cy="259045"/>
    <xdr:sp macro="" textlink="">
      <xdr:nvSpPr>
        <xdr:cNvPr id="296" name="補助費等平均値テキスト">
          <a:extLst>
            <a:ext uri="{FF2B5EF4-FFF2-40B4-BE49-F238E27FC236}">
              <a16:creationId xmlns:a16="http://schemas.microsoft.com/office/drawing/2014/main" id="{00000000-0008-0000-0600-000028010000}"/>
            </a:ext>
          </a:extLst>
        </xdr:cNvPr>
        <xdr:cNvSpPr txBox="1"/>
      </xdr:nvSpPr>
      <xdr:spPr>
        <a:xfrm>
          <a:off x="10528300" y="55543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89479</xdr:rowOff>
    </xdr:from>
    <xdr:to>
      <xdr:col>55</xdr:col>
      <xdr:colOff>50800</xdr:colOff>
      <xdr:row>33</xdr:row>
      <xdr:rowOff>19629</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10426700" y="5575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143640</xdr:rowOff>
    </xdr:from>
    <xdr:to>
      <xdr:col>50</xdr:col>
      <xdr:colOff>114300</xdr:colOff>
      <xdr:row>36</xdr:row>
      <xdr:rowOff>157889</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8750300" y="6315840"/>
          <a:ext cx="889000" cy="14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46152</xdr:rowOff>
    </xdr:from>
    <xdr:to>
      <xdr:col>50</xdr:col>
      <xdr:colOff>165100</xdr:colOff>
      <xdr:row>37</xdr:row>
      <xdr:rowOff>147752</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9588500" y="6389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138878</xdr:rowOff>
    </xdr:from>
    <xdr:ext cx="534377"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372111" y="6482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153980</xdr:rowOff>
    </xdr:from>
    <xdr:to>
      <xdr:col>45</xdr:col>
      <xdr:colOff>177800</xdr:colOff>
      <xdr:row>36</xdr:row>
      <xdr:rowOff>157889</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a:off x="7861300" y="6326180"/>
          <a:ext cx="889000" cy="3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65164</xdr:rowOff>
    </xdr:from>
    <xdr:to>
      <xdr:col>46</xdr:col>
      <xdr:colOff>38100</xdr:colOff>
      <xdr:row>37</xdr:row>
      <xdr:rowOff>166763</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8699500" y="64088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157890</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483111" y="6501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153980</xdr:rowOff>
    </xdr:from>
    <xdr:to>
      <xdr:col>41</xdr:col>
      <xdr:colOff>50800</xdr:colOff>
      <xdr:row>36</xdr:row>
      <xdr:rowOff>165715</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flipV="1">
          <a:off x="6972300" y="6326180"/>
          <a:ext cx="889000" cy="11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85738</xdr:rowOff>
    </xdr:from>
    <xdr:to>
      <xdr:col>41</xdr:col>
      <xdr:colOff>101600</xdr:colOff>
      <xdr:row>38</xdr:row>
      <xdr:rowOff>15887</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7810500" y="642938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7014</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594111" y="6522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97130</xdr:rowOff>
    </xdr:from>
    <xdr:to>
      <xdr:col>36</xdr:col>
      <xdr:colOff>165100</xdr:colOff>
      <xdr:row>38</xdr:row>
      <xdr:rowOff>27280</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6921500" y="64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18407</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05111" y="6533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31</xdr:row>
      <xdr:rowOff>8753</xdr:rowOff>
    </xdr:from>
    <xdr:to>
      <xdr:col>55</xdr:col>
      <xdr:colOff>50800</xdr:colOff>
      <xdr:row>31</xdr:row>
      <xdr:rowOff>110353</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10426700" y="5323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30</xdr:row>
      <xdr:rowOff>95130</xdr:rowOff>
    </xdr:from>
    <xdr:ext cx="599010" cy="259045"/>
    <xdr:sp macro="" textlink="">
      <xdr:nvSpPr>
        <xdr:cNvPr id="315" name="補助費等該当値テキスト">
          <a:extLst>
            <a:ext uri="{FF2B5EF4-FFF2-40B4-BE49-F238E27FC236}">
              <a16:creationId xmlns:a16="http://schemas.microsoft.com/office/drawing/2014/main" id="{00000000-0008-0000-0600-00003B010000}"/>
            </a:ext>
          </a:extLst>
        </xdr:cNvPr>
        <xdr:cNvSpPr txBox="1"/>
      </xdr:nvSpPr>
      <xdr:spPr>
        <a:xfrm>
          <a:off x="10528300" y="5238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92840</xdr:rowOff>
    </xdr:from>
    <xdr:to>
      <xdr:col>50</xdr:col>
      <xdr:colOff>165100</xdr:colOff>
      <xdr:row>37</xdr:row>
      <xdr:rowOff>22990</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9588500" y="626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39517</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9372111" y="6040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107089</xdr:rowOff>
    </xdr:from>
    <xdr:to>
      <xdr:col>46</xdr:col>
      <xdr:colOff>38100</xdr:colOff>
      <xdr:row>37</xdr:row>
      <xdr:rowOff>37239</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8699500" y="6279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53766</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8483111" y="6054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103180</xdr:rowOff>
    </xdr:from>
    <xdr:to>
      <xdr:col>41</xdr:col>
      <xdr:colOff>101600</xdr:colOff>
      <xdr:row>37</xdr:row>
      <xdr:rowOff>33330</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7810500" y="6275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49857</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7594111" y="6050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114915</xdr:rowOff>
    </xdr:from>
    <xdr:to>
      <xdr:col>36</xdr:col>
      <xdr:colOff>165100</xdr:colOff>
      <xdr:row>37</xdr:row>
      <xdr:rowOff>45065</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6921500" y="628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61592</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705111" y="6062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a:extLst>
            <a:ext uri="{FF2B5EF4-FFF2-40B4-BE49-F238E27FC236}">
              <a16:creationId xmlns:a16="http://schemas.microsoft.com/office/drawing/2014/main" id="{00000000-0008-0000-0600-00005A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103253</xdr:rowOff>
    </xdr:from>
    <xdr:to>
      <xdr:col>54</xdr:col>
      <xdr:colOff>189865</xdr:colOff>
      <xdr:row>58</xdr:row>
      <xdr:rowOff>106263</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10475595" y="8847203"/>
          <a:ext cx="1270" cy="1203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110090</xdr:rowOff>
    </xdr:from>
    <xdr:ext cx="534377" cy="259045"/>
    <xdr:sp macro="" textlink="">
      <xdr:nvSpPr>
        <xdr:cNvPr id="348" name="普通建設事業費最小値テキスト">
          <a:extLst>
            <a:ext uri="{FF2B5EF4-FFF2-40B4-BE49-F238E27FC236}">
              <a16:creationId xmlns:a16="http://schemas.microsoft.com/office/drawing/2014/main" id="{00000000-0008-0000-0600-00005C010000}"/>
            </a:ext>
          </a:extLst>
        </xdr:cNvPr>
        <xdr:cNvSpPr txBox="1"/>
      </xdr:nvSpPr>
      <xdr:spPr>
        <a:xfrm>
          <a:off x="10528300" y="10054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106263</xdr:rowOff>
    </xdr:from>
    <xdr:to>
      <xdr:col>55</xdr:col>
      <xdr:colOff>88900</xdr:colOff>
      <xdr:row>58</xdr:row>
      <xdr:rowOff>106263</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10050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49930</xdr:rowOff>
    </xdr:from>
    <xdr:ext cx="599010" cy="259045"/>
    <xdr:sp macro="" textlink="">
      <xdr:nvSpPr>
        <xdr:cNvPr id="350" name="普通建設事業費最大値テキスト">
          <a:extLst>
            <a:ext uri="{FF2B5EF4-FFF2-40B4-BE49-F238E27FC236}">
              <a16:creationId xmlns:a16="http://schemas.microsoft.com/office/drawing/2014/main" id="{00000000-0008-0000-0600-00005E010000}"/>
            </a:ext>
          </a:extLst>
        </xdr:cNvPr>
        <xdr:cNvSpPr txBox="1"/>
      </xdr:nvSpPr>
      <xdr:spPr>
        <a:xfrm>
          <a:off x="10528300" y="8622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103253</xdr:rowOff>
    </xdr:from>
    <xdr:to>
      <xdr:col>55</xdr:col>
      <xdr:colOff>88900</xdr:colOff>
      <xdr:row>51</xdr:row>
      <xdr:rowOff>103253</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8847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12179</xdr:rowOff>
    </xdr:from>
    <xdr:to>
      <xdr:col>55</xdr:col>
      <xdr:colOff>0</xdr:colOff>
      <xdr:row>56</xdr:row>
      <xdr:rowOff>24569</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9639300" y="9613379"/>
          <a:ext cx="838200" cy="1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149920</xdr:rowOff>
    </xdr:from>
    <xdr:ext cx="534377" cy="259045"/>
    <xdr:sp macro="" textlink="">
      <xdr:nvSpPr>
        <xdr:cNvPr id="353" name="普通建設事業費平均値テキスト">
          <a:extLst>
            <a:ext uri="{FF2B5EF4-FFF2-40B4-BE49-F238E27FC236}">
              <a16:creationId xmlns:a16="http://schemas.microsoft.com/office/drawing/2014/main" id="{00000000-0008-0000-0600-000061010000}"/>
            </a:ext>
          </a:extLst>
        </xdr:cNvPr>
        <xdr:cNvSpPr txBox="1"/>
      </xdr:nvSpPr>
      <xdr:spPr>
        <a:xfrm>
          <a:off x="10528300" y="97511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43</xdr:rowOff>
    </xdr:from>
    <xdr:to>
      <xdr:col>55</xdr:col>
      <xdr:colOff>50800</xdr:colOff>
      <xdr:row>57</xdr:row>
      <xdr:rowOff>101643</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10426700" y="977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165158</xdr:rowOff>
    </xdr:from>
    <xdr:to>
      <xdr:col>50</xdr:col>
      <xdr:colOff>114300</xdr:colOff>
      <xdr:row>56</xdr:row>
      <xdr:rowOff>12179</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8750300" y="9594908"/>
          <a:ext cx="889000" cy="18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10140</xdr:rowOff>
    </xdr:from>
    <xdr:to>
      <xdr:col>50</xdr:col>
      <xdr:colOff>165100</xdr:colOff>
      <xdr:row>57</xdr:row>
      <xdr:rowOff>111740</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9588500" y="978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102867</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372111" y="9875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135501</xdr:rowOff>
    </xdr:from>
    <xdr:to>
      <xdr:col>45</xdr:col>
      <xdr:colOff>177800</xdr:colOff>
      <xdr:row>55</xdr:row>
      <xdr:rowOff>165158</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a:off x="7861300" y="9393801"/>
          <a:ext cx="889000" cy="201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7168</xdr:rowOff>
    </xdr:from>
    <xdr:to>
      <xdr:col>46</xdr:col>
      <xdr:colOff>38100</xdr:colOff>
      <xdr:row>57</xdr:row>
      <xdr:rowOff>108768</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8699500" y="9779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99895</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483111" y="9872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135501</xdr:rowOff>
    </xdr:from>
    <xdr:to>
      <xdr:col>41</xdr:col>
      <xdr:colOff>50800</xdr:colOff>
      <xdr:row>55</xdr:row>
      <xdr:rowOff>163787</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flipV="1">
          <a:off x="6972300" y="9393801"/>
          <a:ext cx="889000" cy="199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11550</xdr:rowOff>
    </xdr:from>
    <xdr:to>
      <xdr:col>41</xdr:col>
      <xdr:colOff>101600</xdr:colOff>
      <xdr:row>57</xdr:row>
      <xdr:rowOff>113150</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7810500" y="978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104277</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594111" y="9876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25052</xdr:rowOff>
    </xdr:from>
    <xdr:to>
      <xdr:col>36</xdr:col>
      <xdr:colOff>165100</xdr:colOff>
      <xdr:row>57</xdr:row>
      <xdr:rowOff>126652</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6921500" y="9797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117779</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05111" y="9890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145219</xdr:rowOff>
    </xdr:from>
    <xdr:to>
      <xdr:col>55</xdr:col>
      <xdr:colOff>50800</xdr:colOff>
      <xdr:row>56</xdr:row>
      <xdr:rowOff>75369</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10426700" y="9574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168096</xdr:rowOff>
    </xdr:from>
    <xdr:ext cx="534377" cy="259045"/>
    <xdr:sp macro="" textlink="">
      <xdr:nvSpPr>
        <xdr:cNvPr id="372" name="普通建設事業費該当値テキスト">
          <a:extLst>
            <a:ext uri="{FF2B5EF4-FFF2-40B4-BE49-F238E27FC236}">
              <a16:creationId xmlns:a16="http://schemas.microsoft.com/office/drawing/2014/main" id="{00000000-0008-0000-0600-000074010000}"/>
            </a:ext>
          </a:extLst>
        </xdr:cNvPr>
        <xdr:cNvSpPr txBox="1"/>
      </xdr:nvSpPr>
      <xdr:spPr>
        <a:xfrm>
          <a:off x="10528300" y="9426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132829</xdr:rowOff>
    </xdr:from>
    <xdr:to>
      <xdr:col>50</xdr:col>
      <xdr:colOff>165100</xdr:colOff>
      <xdr:row>56</xdr:row>
      <xdr:rowOff>62979</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9588500" y="9562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79506</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9372111" y="9337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114358</xdr:rowOff>
    </xdr:from>
    <xdr:to>
      <xdr:col>46</xdr:col>
      <xdr:colOff>38100</xdr:colOff>
      <xdr:row>56</xdr:row>
      <xdr:rowOff>44508</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8699500" y="954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61035</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8483111" y="9319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84701</xdr:rowOff>
    </xdr:from>
    <xdr:to>
      <xdr:col>41</xdr:col>
      <xdr:colOff>101600</xdr:colOff>
      <xdr:row>55</xdr:row>
      <xdr:rowOff>14851</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7810500" y="9343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53</xdr:row>
      <xdr:rowOff>31378</xdr:rowOff>
    </xdr:from>
    <xdr:ext cx="599010"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7561795" y="9118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112987</xdr:rowOff>
    </xdr:from>
    <xdr:to>
      <xdr:col>36</xdr:col>
      <xdr:colOff>165100</xdr:colOff>
      <xdr:row>56</xdr:row>
      <xdr:rowOff>43137</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6921500" y="9542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59664</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705111" y="9317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a:extLst>
            <a:ext uri="{FF2B5EF4-FFF2-40B4-BE49-F238E27FC236}">
              <a16:creationId xmlns:a16="http://schemas.microsoft.com/office/drawing/2014/main" id="{00000000-0008-0000-0600-000093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152374</xdr:rowOff>
    </xdr:from>
    <xdr:to>
      <xdr:col>54</xdr:col>
      <xdr:colOff>189865</xdr:colOff>
      <xdr:row>79</xdr:row>
      <xdr:rowOff>43828</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10475595" y="11982424"/>
          <a:ext cx="1270" cy="1605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47655</xdr:rowOff>
    </xdr:from>
    <xdr:ext cx="313932" cy="259045"/>
    <xdr:sp macro="" textlink="">
      <xdr:nvSpPr>
        <xdr:cNvPr id="405" name="普通建設事業費 （ うち新規整備　）最小値テキスト">
          <a:extLst>
            <a:ext uri="{FF2B5EF4-FFF2-40B4-BE49-F238E27FC236}">
              <a16:creationId xmlns:a16="http://schemas.microsoft.com/office/drawing/2014/main" id="{00000000-0008-0000-0600-000095010000}"/>
            </a:ext>
          </a:extLst>
        </xdr:cNvPr>
        <xdr:cNvSpPr txBox="1"/>
      </xdr:nvSpPr>
      <xdr:spPr>
        <a:xfrm>
          <a:off x="10528300" y="1359220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43828</xdr:rowOff>
    </xdr:from>
    <xdr:to>
      <xdr:col>55</xdr:col>
      <xdr:colOff>88900</xdr:colOff>
      <xdr:row>79</xdr:row>
      <xdr:rowOff>43828</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3588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99051</xdr:rowOff>
    </xdr:from>
    <xdr:ext cx="599010" cy="259045"/>
    <xdr:sp macro="" textlink="">
      <xdr:nvSpPr>
        <xdr:cNvPr id="407" name="普通建設事業費 （ うち新規整備　）最大値テキスト">
          <a:extLst>
            <a:ext uri="{FF2B5EF4-FFF2-40B4-BE49-F238E27FC236}">
              <a16:creationId xmlns:a16="http://schemas.microsoft.com/office/drawing/2014/main" id="{00000000-0008-0000-0600-000097010000}"/>
            </a:ext>
          </a:extLst>
        </xdr:cNvPr>
        <xdr:cNvSpPr txBox="1"/>
      </xdr:nvSpPr>
      <xdr:spPr>
        <a:xfrm>
          <a:off x="10528300" y="11757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69</xdr:row>
      <xdr:rowOff>152374</xdr:rowOff>
    </xdr:from>
    <xdr:to>
      <xdr:col>55</xdr:col>
      <xdr:colOff>88900</xdr:colOff>
      <xdr:row>69</xdr:row>
      <xdr:rowOff>152374</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10388600" y="11982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55029</xdr:rowOff>
    </xdr:from>
    <xdr:to>
      <xdr:col>55</xdr:col>
      <xdr:colOff>0</xdr:colOff>
      <xdr:row>77</xdr:row>
      <xdr:rowOff>89878</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9639300" y="13256679"/>
          <a:ext cx="838200" cy="34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138650</xdr:rowOff>
    </xdr:from>
    <xdr:ext cx="534377" cy="259045"/>
    <xdr:sp macro="" textlink="">
      <xdr:nvSpPr>
        <xdr:cNvPr id="410" name="普通建設事業費 （ うち新規整備　）平均値テキスト">
          <a:extLst>
            <a:ext uri="{FF2B5EF4-FFF2-40B4-BE49-F238E27FC236}">
              <a16:creationId xmlns:a16="http://schemas.microsoft.com/office/drawing/2014/main" id="{00000000-0008-0000-0600-00009A010000}"/>
            </a:ext>
          </a:extLst>
        </xdr:cNvPr>
        <xdr:cNvSpPr txBox="1"/>
      </xdr:nvSpPr>
      <xdr:spPr>
        <a:xfrm>
          <a:off x="10528300" y="133403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160223</xdr:rowOff>
    </xdr:from>
    <xdr:to>
      <xdr:col>55</xdr:col>
      <xdr:colOff>50800</xdr:colOff>
      <xdr:row>78</xdr:row>
      <xdr:rowOff>90373</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10426700" y="13361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24752</xdr:rowOff>
    </xdr:from>
    <xdr:to>
      <xdr:col>50</xdr:col>
      <xdr:colOff>114300</xdr:colOff>
      <xdr:row>77</xdr:row>
      <xdr:rowOff>55029</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8750300" y="13226402"/>
          <a:ext cx="889000" cy="30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13881</xdr:rowOff>
    </xdr:from>
    <xdr:to>
      <xdr:col>50</xdr:col>
      <xdr:colOff>165100</xdr:colOff>
      <xdr:row>78</xdr:row>
      <xdr:rowOff>115481</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9588500" y="13386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106608</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372111" y="13479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159322</xdr:rowOff>
    </xdr:from>
    <xdr:to>
      <xdr:col>45</xdr:col>
      <xdr:colOff>177800</xdr:colOff>
      <xdr:row>77</xdr:row>
      <xdr:rowOff>24752</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a:off x="7861300" y="13189522"/>
          <a:ext cx="889000" cy="36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27191</xdr:rowOff>
    </xdr:from>
    <xdr:to>
      <xdr:col>46</xdr:col>
      <xdr:colOff>38100</xdr:colOff>
      <xdr:row>78</xdr:row>
      <xdr:rowOff>128791</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8699500" y="13400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119918</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8483111" y="13493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159322</xdr:rowOff>
    </xdr:from>
    <xdr:to>
      <xdr:col>41</xdr:col>
      <xdr:colOff>50800</xdr:colOff>
      <xdr:row>77</xdr:row>
      <xdr:rowOff>127228</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flipV="1">
          <a:off x="6972300" y="13189522"/>
          <a:ext cx="889000" cy="139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32004</xdr:rowOff>
    </xdr:from>
    <xdr:to>
      <xdr:col>41</xdr:col>
      <xdr:colOff>101600</xdr:colOff>
      <xdr:row>78</xdr:row>
      <xdr:rowOff>133604</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7810500" y="1340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124731</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594111" y="13497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42430</xdr:rowOff>
    </xdr:from>
    <xdr:to>
      <xdr:col>36</xdr:col>
      <xdr:colOff>165100</xdr:colOff>
      <xdr:row>78</xdr:row>
      <xdr:rowOff>144030</xdr:rowOff>
    </xdr:to>
    <xdr:sp macro="" textlink="">
      <xdr:nvSpPr>
        <xdr:cNvPr id="421" name="フローチャート: 判断 420">
          <a:extLst>
            <a:ext uri="{FF2B5EF4-FFF2-40B4-BE49-F238E27FC236}">
              <a16:creationId xmlns:a16="http://schemas.microsoft.com/office/drawing/2014/main" id="{00000000-0008-0000-0600-0000A5010000}"/>
            </a:ext>
          </a:extLst>
        </xdr:cNvPr>
        <xdr:cNvSpPr/>
      </xdr:nvSpPr>
      <xdr:spPr>
        <a:xfrm>
          <a:off x="6921500" y="1341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135157</xdr:rowOff>
    </xdr:from>
    <xdr:ext cx="469744"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37428" y="13508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39078</xdr:rowOff>
    </xdr:from>
    <xdr:to>
      <xdr:col>55</xdr:col>
      <xdr:colOff>50800</xdr:colOff>
      <xdr:row>77</xdr:row>
      <xdr:rowOff>140678</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10426700" y="13240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61955</xdr:rowOff>
    </xdr:from>
    <xdr:ext cx="534377" cy="259045"/>
    <xdr:sp macro="" textlink="">
      <xdr:nvSpPr>
        <xdr:cNvPr id="429" name="普通建設事業費 （ うち新規整備　）該当値テキスト">
          <a:extLst>
            <a:ext uri="{FF2B5EF4-FFF2-40B4-BE49-F238E27FC236}">
              <a16:creationId xmlns:a16="http://schemas.microsoft.com/office/drawing/2014/main" id="{00000000-0008-0000-0600-0000AD010000}"/>
            </a:ext>
          </a:extLst>
        </xdr:cNvPr>
        <xdr:cNvSpPr txBox="1"/>
      </xdr:nvSpPr>
      <xdr:spPr>
        <a:xfrm>
          <a:off x="10528300" y="13092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4229</xdr:rowOff>
    </xdr:from>
    <xdr:to>
      <xdr:col>50</xdr:col>
      <xdr:colOff>165100</xdr:colOff>
      <xdr:row>77</xdr:row>
      <xdr:rowOff>105829</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9588500" y="13205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122356</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9372111" y="12981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145402</xdr:rowOff>
    </xdr:from>
    <xdr:to>
      <xdr:col>46</xdr:col>
      <xdr:colOff>38100</xdr:colOff>
      <xdr:row>77</xdr:row>
      <xdr:rowOff>75552</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8699500" y="13175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92079</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8483111" y="12950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108522</xdr:rowOff>
    </xdr:from>
    <xdr:to>
      <xdr:col>41</xdr:col>
      <xdr:colOff>101600</xdr:colOff>
      <xdr:row>77</xdr:row>
      <xdr:rowOff>38672</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7810500" y="13138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55198</xdr:rowOff>
    </xdr:from>
    <xdr:ext cx="534377"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7594111" y="12913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76428</xdr:rowOff>
    </xdr:from>
    <xdr:to>
      <xdr:col>36</xdr:col>
      <xdr:colOff>165100</xdr:colOff>
      <xdr:row>78</xdr:row>
      <xdr:rowOff>6578</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6921500" y="13278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23105</xdr:rowOff>
    </xdr:from>
    <xdr:ext cx="534377"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705111" y="13053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a:extLst>
            <a:ext uri="{FF2B5EF4-FFF2-40B4-BE49-F238E27FC236}">
              <a16:creationId xmlns:a16="http://schemas.microsoft.com/office/drawing/2014/main" id="{00000000-0008-0000-0600-0000C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97637</xdr:rowOff>
    </xdr:from>
    <xdr:to>
      <xdr:col>54</xdr:col>
      <xdr:colOff>189865</xdr:colOff>
      <xdr:row>98</xdr:row>
      <xdr:rowOff>142139</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10475595" y="15699587"/>
          <a:ext cx="1270" cy="1244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145966</xdr:rowOff>
    </xdr:from>
    <xdr:ext cx="469744" cy="259045"/>
    <xdr:sp macro="" textlink="">
      <xdr:nvSpPr>
        <xdr:cNvPr id="462" name="普通建設事業費 （ うち更新整備　）最小値テキスト">
          <a:extLst>
            <a:ext uri="{FF2B5EF4-FFF2-40B4-BE49-F238E27FC236}">
              <a16:creationId xmlns:a16="http://schemas.microsoft.com/office/drawing/2014/main" id="{00000000-0008-0000-0600-0000CE010000}"/>
            </a:ext>
          </a:extLst>
        </xdr:cNvPr>
        <xdr:cNvSpPr txBox="1"/>
      </xdr:nvSpPr>
      <xdr:spPr>
        <a:xfrm>
          <a:off x="10528300" y="16948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142139</xdr:rowOff>
    </xdr:from>
    <xdr:to>
      <xdr:col>55</xdr:col>
      <xdr:colOff>88900</xdr:colOff>
      <xdr:row>98</xdr:row>
      <xdr:rowOff>142139</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10388600" y="16944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44314</xdr:rowOff>
    </xdr:from>
    <xdr:ext cx="534377" cy="259045"/>
    <xdr:sp macro="" textlink="">
      <xdr:nvSpPr>
        <xdr:cNvPr id="464" name="普通建設事業費 （ うち更新整備　）最大値テキスト">
          <a:extLst>
            <a:ext uri="{FF2B5EF4-FFF2-40B4-BE49-F238E27FC236}">
              <a16:creationId xmlns:a16="http://schemas.microsoft.com/office/drawing/2014/main" id="{00000000-0008-0000-0600-0000D0010000}"/>
            </a:ext>
          </a:extLst>
        </xdr:cNvPr>
        <xdr:cNvSpPr txBox="1"/>
      </xdr:nvSpPr>
      <xdr:spPr>
        <a:xfrm>
          <a:off x="10528300" y="15474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97637</xdr:rowOff>
    </xdr:from>
    <xdr:to>
      <xdr:col>55</xdr:col>
      <xdr:colOff>88900</xdr:colOff>
      <xdr:row>91</xdr:row>
      <xdr:rowOff>97637</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10388600" y="15699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8179</xdr:rowOff>
    </xdr:from>
    <xdr:to>
      <xdr:col>55</xdr:col>
      <xdr:colOff>0</xdr:colOff>
      <xdr:row>97</xdr:row>
      <xdr:rowOff>93999</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9639300" y="16638829"/>
          <a:ext cx="838200" cy="85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111377</xdr:rowOff>
    </xdr:from>
    <xdr:ext cx="534377" cy="259045"/>
    <xdr:sp macro="" textlink="">
      <xdr:nvSpPr>
        <xdr:cNvPr id="467" name="普通建設事業費 （ うち更新整備　）平均値テキスト">
          <a:extLst>
            <a:ext uri="{FF2B5EF4-FFF2-40B4-BE49-F238E27FC236}">
              <a16:creationId xmlns:a16="http://schemas.microsoft.com/office/drawing/2014/main" id="{00000000-0008-0000-0600-0000D3010000}"/>
            </a:ext>
          </a:extLst>
        </xdr:cNvPr>
        <xdr:cNvSpPr txBox="1"/>
      </xdr:nvSpPr>
      <xdr:spPr>
        <a:xfrm>
          <a:off x="10528300" y="163991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88500</xdr:rowOff>
    </xdr:from>
    <xdr:to>
      <xdr:col>55</xdr:col>
      <xdr:colOff>50800</xdr:colOff>
      <xdr:row>97</xdr:row>
      <xdr:rowOff>18650</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10426700" y="1654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93999</xdr:rowOff>
    </xdr:from>
    <xdr:to>
      <xdr:col>50</xdr:col>
      <xdr:colOff>114300</xdr:colOff>
      <xdr:row>97</xdr:row>
      <xdr:rowOff>98400</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8750300" y="16724649"/>
          <a:ext cx="889000" cy="4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103836</xdr:rowOff>
    </xdr:from>
    <xdr:to>
      <xdr:col>50</xdr:col>
      <xdr:colOff>165100</xdr:colOff>
      <xdr:row>97</xdr:row>
      <xdr:rowOff>33986</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9588500" y="16563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50513</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372111" y="16338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108229</xdr:rowOff>
    </xdr:from>
    <xdr:to>
      <xdr:col>45</xdr:col>
      <xdr:colOff>177800</xdr:colOff>
      <xdr:row>97</xdr:row>
      <xdr:rowOff>98400</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a:off x="7861300" y="16567429"/>
          <a:ext cx="889000" cy="161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82004</xdr:rowOff>
    </xdr:from>
    <xdr:to>
      <xdr:col>46</xdr:col>
      <xdr:colOff>38100</xdr:colOff>
      <xdr:row>97</xdr:row>
      <xdr:rowOff>12154</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8699500" y="16541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28681</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483111" y="16316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108229</xdr:rowOff>
    </xdr:from>
    <xdr:to>
      <xdr:col>41</xdr:col>
      <xdr:colOff>50800</xdr:colOff>
      <xdr:row>96</xdr:row>
      <xdr:rowOff>162827</xdr:rowOff>
    </xdr:to>
    <xdr:cxnSp macro="">
      <xdr:nvCxnSpPr>
        <xdr:cNvPr id="475" name="直線コネクタ 474">
          <a:extLst>
            <a:ext uri="{FF2B5EF4-FFF2-40B4-BE49-F238E27FC236}">
              <a16:creationId xmlns:a16="http://schemas.microsoft.com/office/drawing/2014/main" id="{00000000-0008-0000-0600-0000DB010000}"/>
            </a:ext>
          </a:extLst>
        </xdr:cNvPr>
        <xdr:cNvCxnSpPr/>
      </xdr:nvCxnSpPr>
      <xdr:spPr>
        <a:xfrm flipV="1">
          <a:off x="6972300" y="16567429"/>
          <a:ext cx="889000" cy="54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87757</xdr:rowOff>
    </xdr:from>
    <xdr:to>
      <xdr:col>41</xdr:col>
      <xdr:colOff>101600</xdr:colOff>
      <xdr:row>97</xdr:row>
      <xdr:rowOff>17907</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7810500" y="16546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9034</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594111" y="16639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88424</xdr:rowOff>
    </xdr:from>
    <xdr:to>
      <xdr:col>36</xdr:col>
      <xdr:colOff>165100</xdr:colOff>
      <xdr:row>97</xdr:row>
      <xdr:rowOff>18574</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6921500" y="16547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35101</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05111" y="16322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128829</xdr:rowOff>
    </xdr:from>
    <xdr:to>
      <xdr:col>55</xdr:col>
      <xdr:colOff>50800</xdr:colOff>
      <xdr:row>97</xdr:row>
      <xdr:rowOff>58979</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10426700" y="16588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107256</xdr:rowOff>
    </xdr:from>
    <xdr:ext cx="534377" cy="259045"/>
    <xdr:sp macro="" textlink="">
      <xdr:nvSpPr>
        <xdr:cNvPr id="486" name="普通建設事業費 （ うち更新整備　）該当値テキスト">
          <a:extLst>
            <a:ext uri="{FF2B5EF4-FFF2-40B4-BE49-F238E27FC236}">
              <a16:creationId xmlns:a16="http://schemas.microsoft.com/office/drawing/2014/main" id="{00000000-0008-0000-0600-0000E6010000}"/>
            </a:ext>
          </a:extLst>
        </xdr:cNvPr>
        <xdr:cNvSpPr txBox="1"/>
      </xdr:nvSpPr>
      <xdr:spPr>
        <a:xfrm>
          <a:off x="10528300" y="16566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43199</xdr:rowOff>
    </xdr:from>
    <xdr:to>
      <xdr:col>50</xdr:col>
      <xdr:colOff>165100</xdr:colOff>
      <xdr:row>97</xdr:row>
      <xdr:rowOff>144799</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9588500" y="16673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135926</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9372111" y="16766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47600</xdr:rowOff>
    </xdr:from>
    <xdr:to>
      <xdr:col>46</xdr:col>
      <xdr:colOff>38100</xdr:colOff>
      <xdr:row>97</xdr:row>
      <xdr:rowOff>149200</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8699500" y="16678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140327</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8483111" y="16770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57429</xdr:rowOff>
    </xdr:from>
    <xdr:to>
      <xdr:col>41</xdr:col>
      <xdr:colOff>101600</xdr:colOff>
      <xdr:row>96</xdr:row>
      <xdr:rowOff>159029</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7810500" y="16516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4106</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7594111" y="16291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112027</xdr:rowOff>
    </xdr:from>
    <xdr:to>
      <xdr:col>36</xdr:col>
      <xdr:colOff>165100</xdr:colOff>
      <xdr:row>97</xdr:row>
      <xdr:rowOff>42177</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6921500" y="16571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33304</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6705111" y="16663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災害復旧事業費グラフ枠">
          <a:extLst>
            <a:ext uri="{FF2B5EF4-FFF2-40B4-BE49-F238E27FC236}">
              <a16:creationId xmlns:a16="http://schemas.microsoft.com/office/drawing/2014/main" id="{00000000-0008-0000-0600-000005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47193</xdr:rowOff>
    </xdr:from>
    <xdr:to>
      <xdr:col>85</xdr:col>
      <xdr:colOff>126364</xdr:colOff>
      <xdr:row>39</xdr:row>
      <xdr:rowOff>44450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6317595" y="5362143"/>
          <a:ext cx="1269" cy="1368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9" name="災害復旧事業費最小値テキスト">
          <a:extLst>
            <a:ext uri="{FF2B5EF4-FFF2-40B4-BE49-F238E27FC236}">
              <a16:creationId xmlns:a16="http://schemas.microsoft.com/office/drawing/2014/main" id="{00000000-0008-0000-0600-000007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165320</xdr:rowOff>
    </xdr:from>
    <xdr:ext cx="534377" cy="259045"/>
    <xdr:sp macro="" textlink="">
      <xdr:nvSpPr>
        <xdr:cNvPr id="521" name="災害復旧事業費最大値テキスト">
          <a:extLst>
            <a:ext uri="{FF2B5EF4-FFF2-40B4-BE49-F238E27FC236}">
              <a16:creationId xmlns:a16="http://schemas.microsoft.com/office/drawing/2014/main" id="{00000000-0008-0000-0600-000009020000}"/>
            </a:ext>
          </a:extLst>
        </xdr:cNvPr>
        <xdr:cNvSpPr txBox="1"/>
      </xdr:nvSpPr>
      <xdr:spPr>
        <a:xfrm>
          <a:off x="16370300" y="5137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47193</xdr:rowOff>
    </xdr:from>
    <xdr:to>
      <xdr:col>86</xdr:col>
      <xdr:colOff>25400</xdr:colOff>
      <xdr:row>31</xdr:row>
      <xdr:rowOff>47193</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6230600" y="5362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83465</xdr:rowOff>
    </xdr:from>
    <xdr:to>
      <xdr:col>85</xdr:col>
      <xdr:colOff>127000</xdr:colOff>
      <xdr:row>38</xdr:row>
      <xdr:rowOff>171399</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flipV="1">
          <a:off x="15481300" y="6598565"/>
          <a:ext cx="838200" cy="87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64584</xdr:rowOff>
    </xdr:from>
    <xdr:ext cx="469744" cy="259045"/>
    <xdr:sp macro="" textlink="">
      <xdr:nvSpPr>
        <xdr:cNvPr id="524" name="災害復旧事業費平均値テキスト">
          <a:extLst>
            <a:ext uri="{FF2B5EF4-FFF2-40B4-BE49-F238E27FC236}">
              <a16:creationId xmlns:a16="http://schemas.microsoft.com/office/drawing/2014/main" id="{00000000-0008-0000-0600-00000C020000}"/>
            </a:ext>
          </a:extLst>
        </xdr:cNvPr>
        <xdr:cNvSpPr txBox="1"/>
      </xdr:nvSpPr>
      <xdr:spPr>
        <a:xfrm>
          <a:off x="16370300" y="65796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86157</xdr:rowOff>
    </xdr:from>
    <xdr:to>
      <xdr:col>85</xdr:col>
      <xdr:colOff>177800</xdr:colOff>
      <xdr:row>39</xdr:row>
      <xdr:rowOff>16307</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6268700" y="660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171399</xdr:rowOff>
    </xdr:from>
    <xdr:to>
      <xdr:col>81</xdr:col>
      <xdr:colOff>50800</xdr:colOff>
      <xdr:row>39</xdr:row>
      <xdr:rowOff>22961</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flipV="1">
          <a:off x="14592300" y="6686499"/>
          <a:ext cx="889000" cy="23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69469</xdr:rowOff>
    </xdr:from>
    <xdr:to>
      <xdr:col>81</xdr:col>
      <xdr:colOff>101600</xdr:colOff>
      <xdr:row>38</xdr:row>
      <xdr:rowOff>171069</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5430500" y="6584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16146</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46428" y="6359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13132</xdr:rowOff>
    </xdr:from>
    <xdr:to>
      <xdr:col>76</xdr:col>
      <xdr:colOff>114300</xdr:colOff>
      <xdr:row>39</xdr:row>
      <xdr:rowOff>22961</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a:off x="13703300" y="6699682"/>
          <a:ext cx="889000" cy="9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57810</xdr:rowOff>
    </xdr:from>
    <xdr:to>
      <xdr:col>76</xdr:col>
      <xdr:colOff>165100</xdr:colOff>
      <xdr:row>38</xdr:row>
      <xdr:rowOff>159410</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4541500" y="657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4487</xdr:rowOff>
    </xdr:from>
    <xdr:ext cx="469744"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4357428" y="6348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149530</xdr:rowOff>
    </xdr:from>
    <xdr:to>
      <xdr:col>71</xdr:col>
      <xdr:colOff>177800</xdr:colOff>
      <xdr:row>39</xdr:row>
      <xdr:rowOff>13132</xdr:rowOff>
    </xdr:to>
    <xdr:cxnSp macro="">
      <xdr:nvCxnSpPr>
        <xdr:cNvPr id="532" name="直線コネクタ 531">
          <a:extLst>
            <a:ext uri="{FF2B5EF4-FFF2-40B4-BE49-F238E27FC236}">
              <a16:creationId xmlns:a16="http://schemas.microsoft.com/office/drawing/2014/main" id="{00000000-0008-0000-0600-000014020000}"/>
            </a:ext>
          </a:extLst>
        </xdr:cNvPr>
        <xdr:cNvCxnSpPr/>
      </xdr:nvCxnSpPr>
      <xdr:spPr>
        <a:xfrm>
          <a:off x="12814300" y="6664630"/>
          <a:ext cx="889000" cy="35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127991</xdr:rowOff>
    </xdr:from>
    <xdr:to>
      <xdr:col>72</xdr:col>
      <xdr:colOff>38100</xdr:colOff>
      <xdr:row>39</xdr:row>
      <xdr:rowOff>58141</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3652500" y="6643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74668</xdr:rowOff>
    </xdr:from>
    <xdr:ext cx="378565"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3514017" y="64183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123037</xdr:rowOff>
    </xdr:from>
    <xdr:to>
      <xdr:col>67</xdr:col>
      <xdr:colOff>101600</xdr:colOff>
      <xdr:row>39</xdr:row>
      <xdr:rowOff>53187</xdr:rowOff>
    </xdr:to>
    <xdr:sp macro="" textlink="">
      <xdr:nvSpPr>
        <xdr:cNvPr id="535" name="フローチャート: 判断 534">
          <a:extLst>
            <a:ext uri="{FF2B5EF4-FFF2-40B4-BE49-F238E27FC236}">
              <a16:creationId xmlns:a16="http://schemas.microsoft.com/office/drawing/2014/main" id="{00000000-0008-0000-0600-000017020000}"/>
            </a:ext>
          </a:extLst>
        </xdr:cNvPr>
        <xdr:cNvSpPr/>
      </xdr:nvSpPr>
      <xdr:spPr>
        <a:xfrm>
          <a:off x="12763500" y="6638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44314</xdr:rowOff>
    </xdr:from>
    <xdr:ext cx="378565"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2625017" y="67308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32665</xdr:rowOff>
    </xdr:from>
    <xdr:to>
      <xdr:col>85</xdr:col>
      <xdr:colOff>177800</xdr:colOff>
      <xdr:row>38</xdr:row>
      <xdr:rowOff>134265</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6268700" y="6547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55541</xdr:rowOff>
    </xdr:from>
    <xdr:ext cx="469744" cy="259045"/>
    <xdr:sp macro="" textlink="">
      <xdr:nvSpPr>
        <xdr:cNvPr id="543" name="災害復旧事業費該当値テキスト">
          <a:extLst>
            <a:ext uri="{FF2B5EF4-FFF2-40B4-BE49-F238E27FC236}">
              <a16:creationId xmlns:a16="http://schemas.microsoft.com/office/drawing/2014/main" id="{00000000-0008-0000-0600-00001F020000}"/>
            </a:ext>
          </a:extLst>
        </xdr:cNvPr>
        <xdr:cNvSpPr txBox="1"/>
      </xdr:nvSpPr>
      <xdr:spPr>
        <a:xfrm>
          <a:off x="16370300" y="6399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120599</xdr:rowOff>
    </xdr:from>
    <xdr:to>
      <xdr:col>81</xdr:col>
      <xdr:colOff>101600</xdr:colOff>
      <xdr:row>39</xdr:row>
      <xdr:rowOff>50749</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5430500" y="6635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41876</xdr:rowOff>
    </xdr:from>
    <xdr:ext cx="378565"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5292017" y="67284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143611</xdr:rowOff>
    </xdr:from>
    <xdr:to>
      <xdr:col>76</xdr:col>
      <xdr:colOff>165100</xdr:colOff>
      <xdr:row>39</xdr:row>
      <xdr:rowOff>73761</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4541500" y="6658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64888</xdr:rowOff>
    </xdr:from>
    <xdr:ext cx="378565"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4403017" y="67514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133782</xdr:rowOff>
    </xdr:from>
    <xdr:to>
      <xdr:col>72</xdr:col>
      <xdr:colOff>38100</xdr:colOff>
      <xdr:row>39</xdr:row>
      <xdr:rowOff>63932</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3652500" y="6648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55059</xdr:rowOff>
    </xdr:from>
    <xdr:ext cx="378565"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3514017" y="67416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98730</xdr:rowOff>
    </xdr:from>
    <xdr:to>
      <xdr:col>67</xdr:col>
      <xdr:colOff>101600</xdr:colOff>
      <xdr:row>39</xdr:row>
      <xdr:rowOff>28880</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2763500" y="661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45407</xdr:rowOff>
    </xdr:from>
    <xdr:ext cx="378565"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625017" y="63890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失業対策事業費グラフ枠">
          <a:extLst>
            <a:ext uri="{FF2B5EF4-FFF2-40B4-BE49-F238E27FC236}">
              <a16:creationId xmlns:a16="http://schemas.microsoft.com/office/drawing/2014/main" id="{00000000-0008-0000-0600-00003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8" name="失業対策事業費最小値テキスト">
          <a:extLst>
            <a:ext uri="{FF2B5EF4-FFF2-40B4-BE49-F238E27FC236}">
              <a16:creationId xmlns:a16="http://schemas.microsoft.com/office/drawing/2014/main" id="{00000000-0008-0000-0600-000038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0" name="失業対策事業費最大値テキスト">
          <a:extLst>
            <a:ext uri="{FF2B5EF4-FFF2-40B4-BE49-F238E27FC236}">
              <a16:creationId xmlns:a16="http://schemas.microsoft.com/office/drawing/2014/main" id="{00000000-0008-0000-0600-00003A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3" name="失業対策事業費平均値テキスト">
          <a:extLst>
            <a:ext uri="{FF2B5EF4-FFF2-40B4-BE49-F238E27FC236}">
              <a16:creationId xmlns:a16="http://schemas.microsoft.com/office/drawing/2014/main" id="{00000000-0008-0000-0600-00003D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2" name="失業対策事業費該当値テキスト">
          <a:extLst>
            <a:ext uri="{FF2B5EF4-FFF2-40B4-BE49-F238E27FC236}">
              <a16:creationId xmlns:a16="http://schemas.microsoft.com/office/drawing/2014/main" id="{00000000-0008-0000-0600-000050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a:extLst>
            <a:ext uri="{FF2B5EF4-FFF2-40B4-BE49-F238E27FC236}">
              <a16:creationId xmlns:a16="http://schemas.microsoft.com/office/drawing/2014/main" id="{00000000-0008-0000-0600-00006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69786</xdr:rowOff>
    </xdr:from>
    <xdr:to>
      <xdr:col>85</xdr:col>
      <xdr:colOff>126364</xdr:colOff>
      <xdr:row>77</xdr:row>
      <xdr:rowOff>131414</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6317595" y="12414186"/>
          <a:ext cx="1269" cy="9188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135241</xdr:rowOff>
    </xdr:from>
    <xdr:ext cx="534377" cy="259045"/>
    <xdr:sp macro="" textlink="">
      <xdr:nvSpPr>
        <xdr:cNvPr id="625" name="公債費最小値テキスト">
          <a:extLst>
            <a:ext uri="{FF2B5EF4-FFF2-40B4-BE49-F238E27FC236}">
              <a16:creationId xmlns:a16="http://schemas.microsoft.com/office/drawing/2014/main" id="{00000000-0008-0000-0600-000071020000}"/>
            </a:ext>
          </a:extLst>
        </xdr:cNvPr>
        <xdr:cNvSpPr txBox="1"/>
      </xdr:nvSpPr>
      <xdr:spPr>
        <a:xfrm>
          <a:off x="16370300" y="13336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131414</xdr:rowOff>
    </xdr:from>
    <xdr:to>
      <xdr:col>86</xdr:col>
      <xdr:colOff>25400</xdr:colOff>
      <xdr:row>77</xdr:row>
      <xdr:rowOff>131414</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6230600" y="13333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16463</xdr:rowOff>
    </xdr:from>
    <xdr:ext cx="534377" cy="259045"/>
    <xdr:sp macro="" textlink="">
      <xdr:nvSpPr>
        <xdr:cNvPr id="627" name="公債費最大値テキスト">
          <a:extLst>
            <a:ext uri="{FF2B5EF4-FFF2-40B4-BE49-F238E27FC236}">
              <a16:creationId xmlns:a16="http://schemas.microsoft.com/office/drawing/2014/main" id="{00000000-0008-0000-0600-000073020000}"/>
            </a:ext>
          </a:extLst>
        </xdr:cNvPr>
        <xdr:cNvSpPr txBox="1"/>
      </xdr:nvSpPr>
      <xdr:spPr>
        <a:xfrm>
          <a:off x="16370300" y="12189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69786</xdr:rowOff>
    </xdr:from>
    <xdr:to>
      <xdr:col>86</xdr:col>
      <xdr:colOff>25400</xdr:colOff>
      <xdr:row>72</xdr:row>
      <xdr:rowOff>69786</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6230600" y="12414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72</xdr:row>
      <xdr:rowOff>162293</xdr:rowOff>
    </xdr:from>
    <xdr:to>
      <xdr:col>85</xdr:col>
      <xdr:colOff>127000</xdr:colOff>
      <xdr:row>73</xdr:row>
      <xdr:rowOff>4426</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5481300" y="12506693"/>
          <a:ext cx="838200" cy="13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45667</xdr:rowOff>
    </xdr:from>
    <xdr:ext cx="534377" cy="259045"/>
    <xdr:sp macro="" textlink="">
      <xdr:nvSpPr>
        <xdr:cNvPr id="630" name="公債費平均値テキスト">
          <a:extLst>
            <a:ext uri="{FF2B5EF4-FFF2-40B4-BE49-F238E27FC236}">
              <a16:creationId xmlns:a16="http://schemas.microsoft.com/office/drawing/2014/main" id="{00000000-0008-0000-0600-000076020000}"/>
            </a:ext>
          </a:extLst>
        </xdr:cNvPr>
        <xdr:cNvSpPr txBox="1"/>
      </xdr:nvSpPr>
      <xdr:spPr>
        <a:xfrm>
          <a:off x="16370300" y="129044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67240</xdr:rowOff>
    </xdr:from>
    <xdr:to>
      <xdr:col>85</xdr:col>
      <xdr:colOff>177800</xdr:colOff>
      <xdr:row>75</xdr:row>
      <xdr:rowOff>168839</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6268700" y="129259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72</xdr:row>
      <xdr:rowOff>94342</xdr:rowOff>
    </xdr:from>
    <xdr:to>
      <xdr:col>81</xdr:col>
      <xdr:colOff>50800</xdr:colOff>
      <xdr:row>72</xdr:row>
      <xdr:rowOff>162293</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4592300" y="12438742"/>
          <a:ext cx="889000" cy="67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74308</xdr:rowOff>
    </xdr:from>
    <xdr:to>
      <xdr:col>81</xdr:col>
      <xdr:colOff>101600</xdr:colOff>
      <xdr:row>76</xdr:row>
      <xdr:rowOff>4459</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5430500" y="1293305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167034</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5214111" y="13025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71</xdr:row>
      <xdr:rowOff>36773</xdr:rowOff>
    </xdr:from>
    <xdr:to>
      <xdr:col>76</xdr:col>
      <xdr:colOff>114300</xdr:colOff>
      <xdr:row>72</xdr:row>
      <xdr:rowOff>94342</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a:off x="13703300" y="12209723"/>
          <a:ext cx="889000" cy="229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55525</xdr:rowOff>
    </xdr:from>
    <xdr:to>
      <xdr:col>76</xdr:col>
      <xdr:colOff>165100</xdr:colOff>
      <xdr:row>75</xdr:row>
      <xdr:rowOff>157125</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4541500" y="1291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148251</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4325111" y="13007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71</xdr:row>
      <xdr:rowOff>36773</xdr:rowOff>
    </xdr:from>
    <xdr:to>
      <xdr:col>71</xdr:col>
      <xdr:colOff>177800</xdr:colOff>
      <xdr:row>72</xdr:row>
      <xdr:rowOff>33801</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flipV="1">
          <a:off x="12814300" y="12209723"/>
          <a:ext cx="889000" cy="168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41370</xdr:rowOff>
    </xdr:from>
    <xdr:to>
      <xdr:col>72</xdr:col>
      <xdr:colOff>38100</xdr:colOff>
      <xdr:row>75</xdr:row>
      <xdr:rowOff>142970</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3652500" y="12900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134097</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3436111" y="12992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15881</xdr:rowOff>
    </xdr:from>
    <xdr:to>
      <xdr:col>67</xdr:col>
      <xdr:colOff>101600</xdr:colOff>
      <xdr:row>75</xdr:row>
      <xdr:rowOff>117481</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2763500" y="12874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108608</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2547111" y="12967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72</xdr:row>
      <xdr:rowOff>125076</xdr:rowOff>
    </xdr:from>
    <xdr:to>
      <xdr:col>85</xdr:col>
      <xdr:colOff>177800</xdr:colOff>
      <xdr:row>73</xdr:row>
      <xdr:rowOff>55226</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6268700" y="1246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40003</xdr:rowOff>
    </xdr:from>
    <xdr:ext cx="534377" cy="259045"/>
    <xdr:sp macro="" textlink="">
      <xdr:nvSpPr>
        <xdr:cNvPr id="649" name="公債費該当値テキスト">
          <a:extLst>
            <a:ext uri="{FF2B5EF4-FFF2-40B4-BE49-F238E27FC236}">
              <a16:creationId xmlns:a16="http://schemas.microsoft.com/office/drawing/2014/main" id="{00000000-0008-0000-0600-000089020000}"/>
            </a:ext>
          </a:extLst>
        </xdr:cNvPr>
        <xdr:cNvSpPr txBox="1"/>
      </xdr:nvSpPr>
      <xdr:spPr>
        <a:xfrm>
          <a:off x="16370300" y="12384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72</xdr:row>
      <xdr:rowOff>111493</xdr:rowOff>
    </xdr:from>
    <xdr:to>
      <xdr:col>81</xdr:col>
      <xdr:colOff>101600</xdr:colOff>
      <xdr:row>73</xdr:row>
      <xdr:rowOff>41643</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5430500" y="12455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71</xdr:row>
      <xdr:rowOff>58170</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5214111" y="12231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72</xdr:row>
      <xdr:rowOff>43542</xdr:rowOff>
    </xdr:from>
    <xdr:to>
      <xdr:col>76</xdr:col>
      <xdr:colOff>165100</xdr:colOff>
      <xdr:row>72</xdr:row>
      <xdr:rowOff>145142</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4541500" y="12387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70</xdr:row>
      <xdr:rowOff>161669</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4325111" y="12163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70</xdr:row>
      <xdr:rowOff>157423</xdr:rowOff>
    </xdr:from>
    <xdr:to>
      <xdr:col>72</xdr:col>
      <xdr:colOff>38100</xdr:colOff>
      <xdr:row>71</xdr:row>
      <xdr:rowOff>87573</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3652500" y="12158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69</xdr:row>
      <xdr:rowOff>104100</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3436111" y="11934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71</xdr:row>
      <xdr:rowOff>154451</xdr:rowOff>
    </xdr:from>
    <xdr:to>
      <xdr:col>67</xdr:col>
      <xdr:colOff>101600</xdr:colOff>
      <xdr:row>72</xdr:row>
      <xdr:rowOff>84601</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2763500" y="12327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70</xdr:row>
      <xdr:rowOff>101128</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547111" y="12102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a:extLst>
            <a:ext uri="{FF2B5EF4-FFF2-40B4-BE49-F238E27FC236}">
              <a16:creationId xmlns:a16="http://schemas.microsoft.com/office/drawing/2014/main" id="{00000000-0008-0000-06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91557</xdr:rowOff>
    </xdr:from>
    <xdr:to>
      <xdr:col>85</xdr:col>
      <xdr:colOff>126364</xdr:colOff>
      <xdr:row>98</xdr:row>
      <xdr:rowOff>125253</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6317595" y="15522057"/>
          <a:ext cx="1269" cy="1405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129080</xdr:rowOff>
    </xdr:from>
    <xdr:ext cx="378565" cy="259045"/>
    <xdr:sp macro="" textlink="">
      <xdr:nvSpPr>
        <xdr:cNvPr id="680" name="積立金最小値テキスト">
          <a:extLst>
            <a:ext uri="{FF2B5EF4-FFF2-40B4-BE49-F238E27FC236}">
              <a16:creationId xmlns:a16="http://schemas.microsoft.com/office/drawing/2014/main" id="{00000000-0008-0000-0600-0000A8020000}"/>
            </a:ext>
          </a:extLst>
        </xdr:cNvPr>
        <xdr:cNvSpPr txBox="1"/>
      </xdr:nvSpPr>
      <xdr:spPr>
        <a:xfrm>
          <a:off x="16370300" y="169311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125253</xdr:rowOff>
    </xdr:from>
    <xdr:to>
      <xdr:col>86</xdr:col>
      <xdr:colOff>25400</xdr:colOff>
      <xdr:row>98</xdr:row>
      <xdr:rowOff>125253</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6927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38234</xdr:rowOff>
    </xdr:from>
    <xdr:ext cx="534377" cy="259045"/>
    <xdr:sp macro="" textlink="">
      <xdr:nvSpPr>
        <xdr:cNvPr id="682" name="積立金最大値テキスト">
          <a:extLst>
            <a:ext uri="{FF2B5EF4-FFF2-40B4-BE49-F238E27FC236}">
              <a16:creationId xmlns:a16="http://schemas.microsoft.com/office/drawing/2014/main" id="{00000000-0008-0000-0600-0000AA020000}"/>
            </a:ext>
          </a:extLst>
        </xdr:cNvPr>
        <xdr:cNvSpPr txBox="1"/>
      </xdr:nvSpPr>
      <xdr:spPr>
        <a:xfrm>
          <a:off x="16370300" y="15297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91557</xdr:rowOff>
    </xdr:from>
    <xdr:to>
      <xdr:col>86</xdr:col>
      <xdr:colOff>25400</xdr:colOff>
      <xdr:row>90</xdr:row>
      <xdr:rowOff>91557</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6230600" y="15522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92974</xdr:rowOff>
    </xdr:from>
    <xdr:to>
      <xdr:col>85</xdr:col>
      <xdr:colOff>127000</xdr:colOff>
      <xdr:row>95</xdr:row>
      <xdr:rowOff>93363</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5481300" y="16209274"/>
          <a:ext cx="838200" cy="171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102943</xdr:rowOff>
    </xdr:from>
    <xdr:ext cx="534377" cy="259045"/>
    <xdr:sp macro="" textlink="">
      <xdr:nvSpPr>
        <xdr:cNvPr id="685" name="積立金平均値テキスト">
          <a:extLst>
            <a:ext uri="{FF2B5EF4-FFF2-40B4-BE49-F238E27FC236}">
              <a16:creationId xmlns:a16="http://schemas.microsoft.com/office/drawing/2014/main" id="{00000000-0008-0000-0600-0000AD020000}"/>
            </a:ext>
          </a:extLst>
        </xdr:cNvPr>
        <xdr:cNvSpPr txBox="1"/>
      </xdr:nvSpPr>
      <xdr:spPr>
        <a:xfrm>
          <a:off x="16370300" y="165621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124516</xdr:rowOff>
    </xdr:from>
    <xdr:to>
      <xdr:col>85</xdr:col>
      <xdr:colOff>177800</xdr:colOff>
      <xdr:row>97</xdr:row>
      <xdr:rowOff>54666</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6268700" y="1658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127995</xdr:rowOff>
    </xdr:from>
    <xdr:to>
      <xdr:col>81</xdr:col>
      <xdr:colOff>50800</xdr:colOff>
      <xdr:row>95</xdr:row>
      <xdr:rowOff>93363</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4592300" y="16244295"/>
          <a:ext cx="889000" cy="136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122710</xdr:rowOff>
    </xdr:from>
    <xdr:to>
      <xdr:col>81</xdr:col>
      <xdr:colOff>101600</xdr:colOff>
      <xdr:row>97</xdr:row>
      <xdr:rowOff>52860</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5430500" y="1658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43987</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5214111" y="16674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127995</xdr:rowOff>
    </xdr:from>
    <xdr:to>
      <xdr:col>76</xdr:col>
      <xdr:colOff>114300</xdr:colOff>
      <xdr:row>95</xdr:row>
      <xdr:rowOff>111902</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3703300" y="16244295"/>
          <a:ext cx="889000" cy="155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160955</xdr:rowOff>
    </xdr:from>
    <xdr:to>
      <xdr:col>76</xdr:col>
      <xdr:colOff>165100</xdr:colOff>
      <xdr:row>96</xdr:row>
      <xdr:rowOff>91105</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4541500" y="16448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82232</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325111" y="16541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111902</xdr:rowOff>
    </xdr:from>
    <xdr:to>
      <xdr:col>71</xdr:col>
      <xdr:colOff>177800</xdr:colOff>
      <xdr:row>97</xdr:row>
      <xdr:rowOff>17605</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flipV="1">
          <a:off x="12814300" y="16399652"/>
          <a:ext cx="889000" cy="248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127419</xdr:rowOff>
    </xdr:from>
    <xdr:to>
      <xdr:col>72</xdr:col>
      <xdr:colOff>38100</xdr:colOff>
      <xdr:row>97</xdr:row>
      <xdr:rowOff>57569</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3652500" y="16586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48696</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436111" y="16679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36551</xdr:rowOff>
    </xdr:from>
    <xdr:to>
      <xdr:col>67</xdr:col>
      <xdr:colOff>101600</xdr:colOff>
      <xdr:row>97</xdr:row>
      <xdr:rowOff>138151</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2763500" y="16667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129278</xdr:rowOff>
    </xdr:from>
    <xdr:ext cx="469744"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579428" y="16759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42174</xdr:rowOff>
    </xdr:from>
    <xdr:to>
      <xdr:col>85</xdr:col>
      <xdr:colOff>177800</xdr:colOff>
      <xdr:row>94</xdr:row>
      <xdr:rowOff>143774</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6268700" y="16158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65051</xdr:rowOff>
    </xdr:from>
    <xdr:ext cx="534377" cy="259045"/>
    <xdr:sp macro="" textlink="">
      <xdr:nvSpPr>
        <xdr:cNvPr id="704" name="積立金該当値テキスト">
          <a:extLst>
            <a:ext uri="{FF2B5EF4-FFF2-40B4-BE49-F238E27FC236}">
              <a16:creationId xmlns:a16="http://schemas.microsoft.com/office/drawing/2014/main" id="{00000000-0008-0000-0600-0000C0020000}"/>
            </a:ext>
          </a:extLst>
        </xdr:cNvPr>
        <xdr:cNvSpPr txBox="1"/>
      </xdr:nvSpPr>
      <xdr:spPr>
        <a:xfrm>
          <a:off x="16370300" y="16009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42563</xdr:rowOff>
    </xdr:from>
    <xdr:to>
      <xdr:col>81</xdr:col>
      <xdr:colOff>101600</xdr:colOff>
      <xdr:row>95</xdr:row>
      <xdr:rowOff>144163</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5430500" y="16330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160690</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5214111" y="16105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77195</xdr:rowOff>
    </xdr:from>
    <xdr:to>
      <xdr:col>76</xdr:col>
      <xdr:colOff>165100</xdr:colOff>
      <xdr:row>95</xdr:row>
      <xdr:rowOff>7345</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4541500" y="16193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23872</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4325111" y="15968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61102</xdr:rowOff>
    </xdr:from>
    <xdr:to>
      <xdr:col>72</xdr:col>
      <xdr:colOff>38100</xdr:colOff>
      <xdr:row>95</xdr:row>
      <xdr:rowOff>162702</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3652500" y="16348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7779</xdr:rowOff>
    </xdr:from>
    <xdr:ext cx="534377"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3436111" y="16124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138255</xdr:rowOff>
    </xdr:from>
    <xdr:to>
      <xdr:col>67</xdr:col>
      <xdr:colOff>101600</xdr:colOff>
      <xdr:row>97</xdr:row>
      <xdr:rowOff>68405</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2763500" y="16597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84932</xdr:rowOff>
    </xdr:from>
    <xdr:ext cx="534377"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2547111" y="16372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a:extLst>
            <a:ext uri="{FF2B5EF4-FFF2-40B4-BE49-F238E27FC236}">
              <a16:creationId xmlns:a16="http://schemas.microsoft.com/office/drawing/2014/main" id="{00000000-0008-0000-06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101981</xdr:rowOff>
    </xdr:from>
    <xdr:to>
      <xdr:col>116</xdr:col>
      <xdr:colOff>62864</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22159595" y="5245481"/>
          <a:ext cx="1269" cy="14855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7" name="投資及び出資金最小値テキスト">
          <a:extLst>
            <a:ext uri="{FF2B5EF4-FFF2-40B4-BE49-F238E27FC236}">
              <a16:creationId xmlns:a16="http://schemas.microsoft.com/office/drawing/2014/main" id="{00000000-0008-0000-0600-0000E1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48658</xdr:rowOff>
    </xdr:from>
    <xdr:ext cx="469744" cy="259045"/>
    <xdr:sp macro="" textlink="">
      <xdr:nvSpPr>
        <xdr:cNvPr id="739" name="投資及び出資金最大値テキスト">
          <a:extLst>
            <a:ext uri="{FF2B5EF4-FFF2-40B4-BE49-F238E27FC236}">
              <a16:creationId xmlns:a16="http://schemas.microsoft.com/office/drawing/2014/main" id="{00000000-0008-0000-0600-0000E3020000}"/>
            </a:ext>
          </a:extLst>
        </xdr:cNvPr>
        <xdr:cNvSpPr txBox="1"/>
      </xdr:nvSpPr>
      <xdr:spPr>
        <a:xfrm>
          <a:off x="22212300" y="5020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101981</xdr:rowOff>
    </xdr:from>
    <xdr:to>
      <xdr:col>116</xdr:col>
      <xdr:colOff>152400</xdr:colOff>
      <xdr:row>30</xdr:row>
      <xdr:rowOff>101981</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5245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35</xdr:row>
      <xdr:rowOff>63119</xdr:rowOff>
    </xdr:from>
    <xdr:to>
      <xdr:col>116</xdr:col>
      <xdr:colOff>63500</xdr:colOff>
      <xdr:row>38</xdr:row>
      <xdr:rowOff>106553</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flipV="1">
          <a:off x="21323300" y="6063869"/>
          <a:ext cx="838200" cy="557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115714</xdr:rowOff>
    </xdr:from>
    <xdr:ext cx="469744" cy="259045"/>
    <xdr:sp macro="" textlink="">
      <xdr:nvSpPr>
        <xdr:cNvPr id="742" name="投資及び出資金平均値テキスト">
          <a:extLst>
            <a:ext uri="{FF2B5EF4-FFF2-40B4-BE49-F238E27FC236}">
              <a16:creationId xmlns:a16="http://schemas.microsoft.com/office/drawing/2014/main" id="{00000000-0008-0000-0600-0000E6020000}"/>
            </a:ext>
          </a:extLst>
        </xdr:cNvPr>
        <xdr:cNvSpPr txBox="1"/>
      </xdr:nvSpPr>
      <xdr:spPr>
        <a:xfrm>
          <a:off x="22212300" y="64593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137287</xdr:rowOff>
    </xdr:from>
    <xdr:to>
      <xdr:col>116</xdr:col>
      <xdr:colOff>114300</xdr:colOff>
      <xdr:row>38</xdr:row>
      <xdr:rowOff>67437</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2110700" y="64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104077</xdr:rowOff>
    </xdr:from>
    <xdr:to>
      <xdr:col>111</xdr:col>
      <xdr:colOff>177800</xdr:colOff>
      <xdr:row>38</xdr:row>
      <xdr:rowOff>106553</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0434300" y="6447727"/>
          <a:ext cx="889000" cy="173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12319</xdr:rowOff>
    </xdr:from>
    <xdr:to>
      <xdr:col>112</xdr:col>
      <xdr:colOff>38100</xdr:colOff>
      <xdr:row>38</xdr:row>
      <xdr:rowOff>113919</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1272500" y="6527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130446</xdr:rowOff>
    </xdr:from>
    <xdr:ext cx="378565"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134017" y="63026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104077</xdr:rowOff>
    </xdr:from>
    <xdr:to>
      <xdr:col>107</xdr:col>
      <xdr:colOff>50800</xdr:colOff>
      <xdr:row>37</xdr:row>
      <xdr:rowOff>117411</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flipV="1">
          <a:off x="19545300" y="6447727"/>
          <a:ext cx="889000" cy="1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148146</xdr:rowOff>
    </xdr:from>
    <xdr:to>
      <xdr:col>107</xdr:col>
      <xdr:colOff>101600</xdr:colOff>
      <xdr:row>38</xdr:row>
      <xdr:rowOff>78296</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0383500" y="649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69422</xdr:rowOff>
    </xdr:from>
    <xdr:ext cx="378565"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245017" y="65845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117411</xdr:rowOff>
    </xdr:from>
    <xdr:to>
      <xdr:col>102</xdr:col>
      <xdr:colOff>114300</xdr:colOff>
      <xdr:row>38</xdr:row>
      <xdr:rowOff>82741</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flipV="1">
          <a:off x="18656300" y="6461061"/>
          <a:ext cx="889000" cy="136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889</xdr:rowOff>
    </xdr:from>
    <xdr:to>
      <xdr:col>102</xdr:col>
      <xdr:colOff>165100</xdr:colOff>
      <xdr:row>38</xdr:row>
      <xdr:rowOff>102489</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9494500" y="6515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93616</xdr:rowOff>
    </xdr:from>
    <xdr:ext cx="378565"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56017" y="66087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46419</xdr:rowOff>
    </xdr:from>
    <xdr:to>
      <xdr:col>98</xdr:col>
      <xdr:colOff>38100</xdr:colOff>
      <xdr:row>38</xdr:row>
      <xdr:rowOff>148019</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8605500" y="6561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139146</xdr:rowOff>
    </xdr:from>
    <xdr:ext cx="378565"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67017" y="66542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12319</xdr:rowOff>
    </xdr:from>
    <xdr:to>
      <xdr:col>116</xdr:col>
      <xdr:colOff>114300</xdr:colOff>
      <xdr:row>35</xdr:row>
      <xdr:rowOff>113919</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2110700" y="6013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34</xdr:row>
      <xdr:rowOff>35196</xdr:rowOff>
    </xdr:from>
    <xdr:ext cx="469744" cy="259045"/>
    <xdr:sp macro="" textlink="">
      <xdr:nvSpPr>
        <xdr:cNvPr id="761" name="投資及び出資金該当値テキスト">
          <a:extLst>
            <a:ext uri="{FF2B5EF4-FFF2-40B4-BE49-F238E27FC236}">
              <a16:creationId xmlns:a16="http://schemas.microsoft.com/office/drawing/2014/main" id="{00000000-0008-0000-0600-0000F9020000}"/>
            </a:ext>
          </a:extLst>
        </xdr:cNvPr>
        <xdr:cNvSpPr txBox="1"/>
      </xdr:nvSpPr>
      <xdr:spPr>
        <a:xfrm>
          <a:off x="22212300" y="5864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55753</xdr:rowOff>
    </xdr:from>
    <xdr:to>
      <xdr:col>112</xdr:col>
      <xdr:colOff>38100</xdr:colOff>
      <xdr:row>38</xdr:row>
      <xdr:rowOff>157353</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1272500" y="6570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148480</xdr:rowOff>
    </xdr:from>
    <xdr:ext cx="378565"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1134017" y="66635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53277</xdr:rowOff>
    </xdr:from>
    <xdr:to>
      <xdr:col>107</xdr:col>
      <xdr:colOff>101600</xdr:colOff>
      <xdr:row>37</xdr:row>
      <xdr:rowOff>154877</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0383500" y="6396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171404</xdr:rowOff>
    </xdr:from>
    <xdr:ext cx="469744"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0199428" y="6172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66611</xdr:rowOff>
    </xdr:from>
    <xdr:to>
      <xdr:col>102</xdr:col>
      <xdr:colOff>165100</xdr:colOff>
      <xdr:row>37</xdr:row>
      <xdr:rowOff>168211</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9494500" y="6410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13288</xdr:rowOff>
    </xdr:from>
    <xdr:ext cx="469744"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9310428" y="6185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31941</xdr:rowOff>
    </xdr:from>
    <xdr:to>
      <xdr:col>98</xdr:col>
      <xdr:colOff>38100</xdr:colOff>
      <xdr:row>38</xdr:row>
      <xdr:rowOff>133541</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8605500" y="6547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150068</xdr:rowOff>
    </xdr:from>
    <xdr:ext cx="378565"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467017" y="63222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貸付金グラフ枠">
          <a:extLst>
            <a:ext uri="{FF2B5EF4-FFF2-40B4-BE49-F238E27FC236}">
              <a16:creationId xmlns:a16="http://schemas.microsoft.com/office/drawing/2014/main" id="{00000000-0008-0000-0600-00001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17399</xdr:rowOff>
    </xdr:from>
    <xdr:to>
      <xdr:col>116</xdr:col>
      <xdr:colOff>62864</xdr:colOff>
      <xdr:row>59</xdr:row>
      <xdr:rowOff>44450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flipV="1">
          <a:off x="22159595" y="8589899"/>
          <a:ext cx="1269" cy="15701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4" name="貸付金最小値テキスト">
          <a:extLst>
            <a:ext uri="{FF2B5EF4-FFF2-40B4-BE49-F238E27FC236}">
              <a16:creationId xmlns:a16="http://schemas.microsoft.com/office/drawing/2014/main" id="{00000000-0008-0000-0600-00001A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135526</xdr:rowOff>
    </xdr:from>
    <xdr:ext cx="534377" cy="259045"/>
    <xdr:sp macro="" textlink="">
      <xdr:nvSpPr>
        <xdr:cNvPr id="796" name="貸付金最大値テキスト">
          <a:extLst>
            <a:ext uri="{FF2B5EF4-FFF2-40B4-BE49-F238E27FC236}">
              <a16:creationId xmlns:a16="http://schemas.microsoft.com/office/drawing/2014/main" id="{00000000-0008-0000-0600-00001C030000}"/>
            </a:ext>
          </a:extLst>
        </xdr:cNvPr>
        <xdr:cNvSpPr txBox="1"/>
      </xdr:nvSpPr>
      <xdr:spPr>
        <a:xfrm>
          <a:off x="22212300" y="8365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82,420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17399</xdr:rowOff>
    </xdr:from>
    <xdr:to>
      <xdr:col>116</xdr:col>
      <xdr:colOff>152400</xdr:colOff>
      <xdr:row>50</xdr:row>
      <xdr:rowOff>17399</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2072600" y="8589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129699</xdr:rowOff>
    </xdr:from>
    <xdr:to>
      <xdr:col>116</xdr:col>
      <xdr:colOff>63500</xdr:colOff>
      <xdr:row>57</xdr:row>
      <xdr:rowOff>153892</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21323300" y="9730899"/>
          <a:ext cx="838200" cy="195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39952</xdr:rowOff>
    </xdr:from>
    <xdr:ext cx="469744" cy="259045"/>
    <xdr:sp macro="" textlink="">
      <xdr:nvSpPr>
        <xdr:cNvPr id="799" name="貸付金平均値テキスト">
          <a:extLst>
            <a:ext uri="{FF2B5EF4-FFF2-40B4-BE49-F238E27FC236}">
              <a16:creationId xmlns:a16="http://schemas.microsoft.com/office/drawing/2014/main" id="{00000000-0008-0000-0600-00001F030000}"/>
            </a:ext>
          </a:extLst>
        </xdr:cNvPr>
        <xdr:cNvSpPr txBox="1"/>
      </xdr:nvSpPr>
      <xdr:spPr>
        <a:xfrm>
          <a:off x="22212300" y="99840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61525</xdr:rowOff>
    </xdr:from>
    <xdr:to>
      <xdr:col>116</xdr:col>
      <xdr:colOff>114300</xdr:colOff>
      <xdr:row>58</xdr:row>
      <xdr:rowOff>163125</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2110700" y="10005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145529</xdr:rowOff>
    </xdr:from>
    <xdr:to>
      <xdr:col>111</xdr:col>
      <xdr:colOff>177800</xdr:colOff>
      <xdr:row>57</xdr:row>
      <xdr:rowOff>153892</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0434300" y="9918179"/>
          <a:ext cx="889000" cy="8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82499</xdr:rowOff>
    </xdr:from>
    <xdr:to>
      <xdr:col>112</xdr:col>
      <xdr:colOff>38100</xdr:colOff>
      <xdr:row>59</xdr:row>
      <xdr:rowOff>12649</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1272500" y="10026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3776</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088428" y="10119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145529</xdr:rowOff>
    </xdr:from>
    <xdr:to>
      <xdr:col>107</xdr:col>
      <xdr:colOff>50800</xdr:colOff>
      <xdr:row>57</xdr:row>
      <xdr:rowOff>162065</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flipV="1">
          <a:off x="19545300" y="9918179"/>
          <a:ext cx="889000" cy="16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92539</xdr:rowOff>
    </xdr:from>
    <xdr:to>
      <xdr:col>107</xdr:col>
      <xdr:colOff>101600</xdr:colOff>
      <xdr:row>59</xdr:row>
      <xdr:rowOff>22689</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0383500" y="10036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13816</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0199428" y="10129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136099</xdr:rowOff>
    </xdr:from>
    <xdr:to>
      <xdr:col>102</xdr:col>
      <xdr:colOff>114300</xdr:colOff>
      <xdr:row>57</xdr:row>
      <xdr:rowOff>162065</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18656300" y="9908749"/>
          <a:ext cx="889000" cy="25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87414</xdr:rowOff>
    </xdr:from>
    <xdr:to>
      <xdr:col>102</xdr:col>
      <xdr:colOff>165100</xdr:colOff>
      <xdr:row>59</xdr:row>
      <xdr:rowOff>17564</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19494500" y="1003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8691</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9310428" y="10124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90767</xdr:rowOff>
    </xdr:from>
    <xdr:to>
      <xdr:col>98</xdr:col>
      <xdr:colOff>38100</xdr:colOff>
      <xdr:row>59</xdr:row>
      <xdr:rowOff>20917</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18605500" y="10034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12044</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8421428" y="10127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78899</xdr:rowOff>
    </xdr:from>
    <xdr:to>
      <xdr:col>116</xdr:col>
      <xdr:colOff>114300</xdr:colOff>
      <xdr:row>57</xdr:row>
      <xdr:rowOff>9049</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2110700" y="9680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101776</xdr:rowOff>
    </xdr:from>
    <xdr:ext cx="534377" cy="259045"/>
    <xdr:sp macro="" textlink="">
      <xdr:nvSpPr>
        <xdr:cNvPr id="818" name="貸付金該当値テキスト">
          <a:extLst>
            <a:ext uri="{FF2B5EF4-FFF2-40B4-BE49-F238E27FC236}">
              <a16:creationId xmlns:a16="http://schemas.microsoft.com/office/drawing/2014/main" id="{00000000-0008-0000-0600-000032030000}"/>
            </a:ext>
          </a:extLst>
        </xdr:cNvPr>
        <xdr:cNvSpPr txBox="1"/>
      </xdr:nvSpPr>
      <xdr:spPr>
        <a:xfrm>
          <a:off x="22212300" y="9531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103092</xdr:rowOff>
    </xdr:from>
    <xdr:to>
      <xdr:col>112</xdr:col>
      <xdr:colOff>38100</xdr:colOff>
      <xdr:row>58</xdr:row>
      <xdr:rowOff>33242</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1272500" y="9875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56</xdr:row>
      <xdr:rowOff>49769</xdr:rowOff>
    </xdr:from>
    <xdr:ext cx="534377"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1056111" y="9650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94729</xdr:rowOff>
    </xdr:from>
    <xdr:to>
      <xdr:col>107</xdr:col>
      <xdr:colOff>101600</xdr:colOff>
      <xdr:row>58</xdr:row>
      <xdr:rowOff>24879</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0383500" y="9867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41406</xdr:rowOff>
    </xdr:from>
    <xdr:ext cx="534377"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0167111" y="9642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111265</xdr:rowOff>
    </xdr:from>
    <xdr:to>
      <xdr:col>102</xdr:col>
      <xdr:colOff>165100</xdr:colOff>
      <xdr:row>58</xdr:row>
      <xdr:rowOff>41415</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19494500" y="9883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57942</xdr:rowOff>
    </xdr:from>
    <xdr:ext cx="534377"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9278111" y="9659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85299</xdr:rowOff>
    </xdr:from>
    <xdr:to>
      <xdr:col>98</xdr:col>
      <xdr:colOff>38100</xdr:colOff>
      <xdr:row>58</xdr:row>
      <xdr:rowOff>15449</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18605500" y="9857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31976</xdr:rowOff>
    </xdr:from>
    <xdr:ext cx="534377"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389111" y="9633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a:extLst>
            <a:ext uri="{FF2B5EF4-FFF2-40B4-BE49-F238E27FC236}">
              <a16:creationId xmlns:a16="http://schemas.microsoft.com/office/drawing/2014/main" id="{00000000-0008-0000-0600-000052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28563</xdr:rowOff>
    </xdr:from>
    <xdr:to>
      <xdr:col>116</xdr:col>
      <xdr:colOff>62864</xdr:colOff>
      <xdr:row>78</xdr:row>
      <xdr:rowOff>160007</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2159595" y="12201513"/>
          <a:ext cx="1269" cy="13315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163834</xdr:rowOff>
    </xdr:from>
    <xdr:ext cx="534377" cy="259045"/>
    <xdr:sp macro="" textlink="">
      <xdr:nvSpPr>
        <xdr:cNvPr id="852" name="繰出金最小値テキスト">
          <a:extLst>
            <a:ext uri="{FF2B5EF4-FFF2-40B4-BE49-F238E27FC236}">
              <a16:creationId xmlns:a16="http://schemas.microsoft.com/office/drawing/2014/main" id="{00000000-0008-0000-0600-000054030000}"/>
            </a:ext>
          </a:extLst>
        </xdr:cNvPr>
        <xdr:cNvSpPr txBox="1"/>
      </xdr:nvSpPr>
      <xdr:spPr>
        <a:xfrm>
          <a:off x="22212300" y="13536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160007</xdr:rowOff>
    </xdr:from>
    <xdr:to>
      <xdr:col>116</xdr:col>
      <xdr:colOff>152400</xdr:colOff>
      <xdr:row>78</xdr:row>
      <xdr:rowOff>160007</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2072600" y="13533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146690</xdr:rowOff>
    </xdr:from>
    <xdr:ext cx="534377" cy="259045"/>
    <xdr:sp macro="" textlink="">
      <xdr:nvSpPr>
        <xdr:cNvPr id="854" name="繰出金最大値テキスト">
          <a:extLst>
            <a:ext uri="{FF2B5EF4-FFF2-40B4-BE49-F238E27FC236}">
              <a16:creationId xmlns:a16="http://schemas.microsoft.com/office/drawing/2014/main" id="{00000000-0008-0000-0600-000056030000}"/>
            </a:ext>
          </a:extLst>
        </xdr:cNvPr>
        <xdr:cNvSpPr txBox="1"/>
      </xdr:nvSpPr>
      <xdr:spPr>
        <a:xfrm>
          <a:off x="22212300" y="11976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28563</xdr:rowOff>
    </xdr:from>
    <xdr:to>
      <xdr:col>116</xdr:col>
      <xdr:colOff>152400</xdr:colOff>
      <xdr:row>71</xdr:row>
      <xdr:rowOff>28563</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2201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144120</xdr:rowOff>
    </xdr:from>
    <xdr:to>
      <xdr:col>116</xdr:col>
      <xdr:colOff>63500</xdr:colOff>
      <xdr:row>74</xdr:row>
      <xdr:rowOff>158559</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1323300" y="12831420"/>
          <a:ext cx="838200" cy="14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48277</xdr:rowOff>
    </xdr:from>
    <xdr:ext cx="534377" cy="259045"/>
    <xdr:sp macro="" textlink="">
      <xdr:nvSpPr>
        <xdr:cNvPr id="857" name="繰出金平均値テキスト">
          <a:extLst>
            <a:ext uri="{FF2B5EF4-FFF2-40B4-BE49-F238E27FC236}">
              <a16:creationId xmlns:a16="http://schemas.microsoft.com/office/drawing/2014/main" id="{00000000-0008-0000-0600-000059030000}"/>
            </a:ext>
          </a:extLst>
        </xdr:cNvPr>
        <xdr:cNvSpPr txBox="1"/>
      </xdr:nvSpPr>
      <xdr:spPr>
        <a:xfrm>
          <a:off x="22212300" y="12907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69850</xdr:rowOff>
    </xdr:from>
    <xdr:to>
      <xdr:col>116</xdr:col>
      <xdr:colOff>114300</xdr:colOff>
      <xdr:row>76</xdr:row>
      <xdr:rowOff>0</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2110700" y="1292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158559</xdr:rowOff>
    </xdr:from>
    <xdr:to>
      <xdr:col>111</xdr:col>
      <xdr:colOff>177800</xdr:colOff>
      <xdr:row>75</xdr:row>
      <xdr:rowOff>80416</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20434300" y="12845859"/>
          <a:ext cx="889000" cy="93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149975</xdr:rowOff>
    </xdr:from>
    <xdr:to>
      <xdr:col>112</xdr:col>
      <xdr:colOff>38100</xdr:colOff>
      <xdr:row>75</xdr:row>
      <xdr:rowOff>80125</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1272500" y="1283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71252</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056111" y="12930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80416</xdr:rowOff>
    </xdr:from>
    <xdr:to>
      <xdr:col>107</xdr:col>
      <xdr:colOff>50800</xdr:colOff>
      <xdr:row>75</xdr:row>
      <xdr:rowOff>105525</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19545300" y="12939166"/>
          <a:ext cx="889000" cy="25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164338</xdr:rowOff>
    </xdr:from>
    <xdr:to>
      <xdr:col>107</xdr:col>
      <xdr:colOff>101600</xdr:colOff>
      <xdr:row>75</xdr:row>
      <xdr:rowOff>94488</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0383500" y="12851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111015</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167111" y="12626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105525</xdr:rowOff>
    </xdr:from>
    <xdr:to>
      <xdr:col>102</xdr:col>
      <xdr:colOff>114300</xdr:colOff>
      <xdr:row>75</xdr:row>
      <xdr:rowOff>121450</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flipV="1">
          <a:off x="18656300" y="12964275"/>
          <a:ext cx="889000" cy="15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146926</xdr:rowOff>
    </xdr:from>
    <xdr:to>
      <xdr:col>102</xdr:col>
      <xdr:colOff>165100</xdr:colOff>
      <xdr:row>75</xdr:row>
      <xdr:rowOff>77076</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19494500" y="1283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93603</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278111" y="12609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113055</xdr:rowOff>
    </xdr:from>
    <xdr:to>
      <xdr:col>98</xdr:col>
      <xdr:colOff>38100</xdr:colOff>
      <xdr:row>75</xdr:row>
      <xdr:rowOff>43205</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8605500" y="1280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59732</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389111" y="12575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93320</xdr:rowOff>
    </xdr:from>
    <xdr:to>
      <xdr:col>116</xdr:col>
      <xdr:colOff>114300</xdr:colOff>
      <xdr:row>75</xdr:row>
      <xdr:rowOff>23470</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2110700" y="12780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116197</xdr:rowOff>
    </xdr:from>
    <xdr:ext cx="534377" cy="259045"/>
    <xdr:sp macro="" textlink="">
      <xdr:nvSpPr>
        <xdr:cNvPr id="876" name="繰出金該当値テキスト">
          <a:extLst>
            <a:ext uri="{FF2B5EF4-FFF2-40B4-BE49-F238E27FC236}">
              <a16:creationId xmlns:a16="http://schemas.microsoft.com/office/drawing/2014/main" id="{00000000-0008-0000-0600-00006C030000}"/>
            </a:ext>
          </a:extLst>
        </xdr:cNvPr>
        <xdr:cNvSpPr txBox="1"/>
      </xdr:nvSpPr>
      <xdr:spPr>
        <a:xfrm>
          <a:off x="22212300" y="12632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107759</xdr:rowOff>
    </xdr:from>
    <xdr:to>
      <xdr:col>112</xdr:col>
      <xdr:colOff>38100</xdr:colOff>
      <xdr:row>75</xdr:row>
      <xdr:rowOff>37909</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1272500" y="12795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54436</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1056111" y="12570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29616</xdr:rowOff>
    </xdr:from>
    <xdr:to>
      <xdr:col>107</xdr:col>
      <xdr:colOff>101600</xdr:colOff>
      <xdr:row>75</xdr:row>
      <xdr:rowOff>131216</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0383500" y="12888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122344</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0167111" y="12981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54725</xdr:rowOff>
    </xdr:from>
    <xdr:to>
      <xdr:col>102</xdr:col>
      <xdr:colOff>165100</xdr:colOff>
      <xdr:row>75</xdr:row>
      <xdr:rowOff>156325</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19494500" y="12913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147451</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9278111" y="13006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70650</xdr:rowOff>
    </xdr:from>
    <xdr:to>
      <xdr:col>98</xdr:col>
      <xdr:colOff>38100</xdr:colOff>
      <xdr:row>76</xdr:row>
      <xdr:rowOff>800</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8605500" y="1292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163377</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389111" y="13022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a:extLst>
            <a:ext uri="{FF2B5EF4-FFF2-40B4-BE49-F238E27FC236}">
              <a16:creationId xmlns:a16="http://schemas.microsoft.com/office/drawing/2014/main" id="{00000000-0008-0000-0600-000083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1" name="前年度繰上充用金最小値テキスト">
          <a:extLst>
            <a:ext uri="{FF2B5EF4-FFF2-40B4-BE49-F238E27FC236}">
              <a16:creationId xmlns:a16="http://schemas.microsoft.com/office/drawing/2014/main" id="{00000000-0008-0000-0600-000085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3" name="前年度繰上充用金最大値テキスト">
          <a:extLst>
            <a:ext uri="{FF2B5EF4-FFF2-40B4-BE49-F238E27FC236}">
              <a16:creationId xmlns:a16="http://schemas.microsoft.com/office/drawing/2014/main" id="{00000000-0008-0000-0600-000087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6" name="前年度繰上充用金平均値テキスト">
          <a:extLst>
            <a:ext uri="{FF2B5EF4-FFF2-40B4-BE49-F238E27FC236}">
              <a16:creationId xmlns:a16="http://schemas.microsoft.com/office/drawing/2014/main" id="{00000000-0008-0000-0600-00008A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5" name="前年度繰上充用金該当値テキスト">
          <a:extLst>
            <a:ext uri="{FF2B5EF4-FFF2-40B4-BE49-F238E27FC236}">
              <a16:creationId xmlns:a16="http://schemas.microsoft.com/office/drawing/2014/main" id="{00000000-0008-0000-0600-00009D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a:extLst>
            <a:ext uri="{FF2B5EF4-FFF2-40B4-BE49-F238E27FC236}">
              <a16:creationId xmlns:a16="http://schemas.microsoft.com/office/drawing/2014/main" id="{00000000-0008-0000-0600-0000A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a:extLst>
            <a:ext uri="{FF2B5EF4-FFF2-40B4-BE49-F238E27FC236}">
              <a16:creationId xmlns:a16="http://schemas.microsoft.com/office/drawing/2014/main" id="{00000000-0008-0000-0600-0000A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歳出決算総額は、８７３億１，７８７万８千円で、住民一人当たり約６４万３千円となっている。</a:t>
          </a:r>
        </a:p>
        <a:p>
          <a:r>
            <a:rPr kumimoji="1" lang="ja-JP" altLang="en-US" sz="1300">
              <a:latin typeface="ＭＳ Ｐゴシック" panose="020B0600070205080204" pitchFamily="50" charset="-128"/>
              <a:ea typeface="ＭＳ Ｐゴシック" panose="020B0600070205080204" pitchFamily="50" charset="-128"/>
            </a:rPr>
            <a:t>　主な構成項目である扶助費の決算総額は、１７６億１，３１４万８千円で、人口減により、住民一人当たり約１３万円と前年度並みで推移している。少子高齢化に伴う人口構造の変化や社会情勢など、様々な課題に対応するため、年々増加傾向にあり、類似団体平均と比べても高い水準にある。今後も増加傾向が見込まれるため、他の経常経費の抑制により健全な財政運営に努める。</a:t>
          </a:r>
        </a:p>
        <a:p>
          <a:r>
            <a:rPr kumimoji="1" lang="ja-JP" altLang="en-US" sz="1300">
              <a:latin typeface="ＭＳ Ｐゴシック" panose="020B0600070205080204" pitchFamily="50" charset="-128"/>
              <a:ea typeface="ＭＳ Ｐゴシック" panose="020B0600070205080204" pitchFamily="50" charset="-128"/>
            </a:rPr>
            <a:t>　なお、公債費の住民一人当たりのコストは、減少しているものの、依然として類似団体平均より高い水準で推移している状況である。今後も引き続き、計画的な借入や繰上償還を実施し、公債費の抑制、平準化に努める。</a:t>
          </a:r>
        </a:p>
        <a:p>
          <a:r>
            <a:rPr kumimoji="1" lang="ja-JP" altLang="en-US" sz="1300">
              <a:latin typeface="ＭＳ Ｐゴシック" panose="020B0600070205080204" pitchFamily="50" charset="-128"/>
              <a:ea typeface="ＭＳ Ｐゴシック" panose="020B0600070205080204" pitchFamily="50" charset="-128"/>
            </a:rPr>
            <a:t>　また、普通建設事業費については、学校施設空調設備整備事業やすくすく広場整備事業の減などにより減少したものの、新規事業においては依然として類似団体よりも高くなっている。</a:t>
          </a:r>
        </a:p>
        <a:p>
          <a:r>
            <a:rPr kumimoji="1" lang="ja-JP" altLang="en-US" sz="1300">
              <a:latin typeface="ＭＳ Ｐゴシック" panose="020B0600070205080204" pitchFamily="50" charset="-128"/>
              <a:ea typeface="ＭＳ Ｐゴシック" panose="020B0600070205080204" pitchFamily="50" charset="-128"/>
            </a:rPr>
            <a:t>　そのほか、人件費及び物件費の住民一人当たりのコストは、類似団体平均と比べて低い水準にあり、これは、時代の変化に伴う多様な行政需要や市民ニーズに対応した定員管理に努めたことや、経費の削減、見直しを着実に推進した結果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長崎県諫早市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135,869
134,804
341.79
89,151,931
87,317,878
1,006,908
34,486,648
53,228,490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161036</xdr:rowOff>
    </xdr:from>
    <xdr:to>
      <xdr:col>24</xdr:col>
      <xdr:colOff>62865</xdr:colOff>
      <xdr:row>37</xdr:row>
      <xdr:rowOff>122936</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133086"/>
          <a:ext cx="127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126763</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470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122936</xdr:rowOff>
    </xdr:from>
    <xdr:to>
      <xdr:col>24</xdr:col>
      <xdr:colOff>152400</xdr:colOff>
      <xdr:row>37</xdr:row>
      <xdr:rowOff>122936</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466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107713</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08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161036</xdr:rowOff>
    </xdr:from>
    <xdr:to>
      <xdr:col>24</xdr:col>
      <xdr:colOff>152400</xdr:colOff>
      <xdr:row>29</xdr:row>
      <xdr:rowOff>161036</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133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25400</xdr:rowOff>
    </xdr:from>
    <xdr:to>
      <xdr:col>24</xdr:col>
      <xdr:colOff>63500</xdr:colOff>
      <xdr:row>34</xdr:row>
      <xdr:rowOff>68072</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5854700"/>
          <a:ext cx="838200" cy="42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23131</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8524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44704</xdr:rowOff>
    </xdr:from>
    <xdr:to>
      <xdr:col>24</xdr:col>
      <xdr:colOff>114300</xdr:colOff>
      <xdr:row>34</xdr:row>
      <xdr:rowOff>146304</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5874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19304</xdr:rowOff>
    </xdr:from>
    <xdr:to>
      <xdr:col>19</xdr:col>
      <xdr:colOff>177800</xdr:colOff>
      <xdr:row>34</xdr:row>
      <xdr:rowOff>25400</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5848604"/>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1270</xdr:rowOff>
    </xdr:from>
    <xdr:to>
      <xdr:col>20</xdr:col>
      <xdr:colOff>38100</xdr:colOff>
      <xdr:row>34</xdr:row>
      <xdr:rowOff>102870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93997</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92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19304</xdr:rowOff>
    </xdr:from>
    <xdr:to>
      <xdr:col>15</xdr:col>
      <xdr:colOff>50800</xdr:colOff>
      <xdr:row>34</xdr:row>
      <xdr:rowOff>51308</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584860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143764</xdr:rowOff>
    </xdr:from>
    <xdr:to>
      <xdr:col>15</xdr:col>
      <xdr:colOff>101600</xdr:colOff>
      <xdr:row>34</xdr:row>
      <xdr:rowOff>73914</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801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65041</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894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51308</xdr:rowOff>
    </xdr:from>
    <xdr:to>
      <xdr:col>10</xdr:col>
      <xdr:colOff>114300</xdr:colOff>
      <xdr:row>34</xdr:row>
      <xdr:rowOff>68072</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5880608"/>
          <a:ext cx="889000" cy="16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132334</xdr:rowOff>
    </xdr:from>
    <xdr:to>
      <xdr:col>10</xdr:col>
      <xdr:colOff>165100</xdr:colOff>
      <xdr:row>34</xdr:row>
      <xdr:rowOff>62484</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790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79011</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565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132334</xdr:rowOff>
    </xdr:from>
    <xdr:to>
      <xdr:col>6</xdr:col>
      <xdr:colOff>38100</xdr:colOff>
      <xdr:row>34</xdr:row>
      <xdr:rowOff>62484</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790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79011</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565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17272</xdr:rowOff>
    </xdr:from>
    <xdr:to>
      <xdr:col>24</xdr:col>
      <xdr:colOff>114300</xdr:colOff>
      <xdr:row>34</xdr:row>
      <xdr:rowOff>118872</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846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40149</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697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146050</xdr:rowOff>
    </xdr:from>
    <xdr:to>
      <xdr:col>20</xdr:col>
      <xdr:colOff>38100</xdr:colOff>
      <xdr:row>34</xdr:row>
      <xdr:rowOff>76200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80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92727</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57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139954</xdr:rowOff>
    </xdr:from>
    <xdr:to>
      <xdr:col>15</xdr:col>
      <xdr:colOff>101600</xdr:colOff>
      <xdr:row>34</xdr:row>
      <xdr:rowOff>70104</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797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86631</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573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508</xdr:rowOff>
    </xdr:from>
    <xdr:to>
      <xdr:col>10</xdr:col>
      <xdr:colOff>165100</xdr:colOff>
      <xdr:row>34</xdr:row>
      <xdr:rowOff>102108</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829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93235</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922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17272</xdr:rowOff>
    </xdr:from>
    <xdr:to>
      <xdr:col>6</xdr:col>
      <xdr:colOff>38100</xdr:colOff>
      <xdr:row>34</xdr:row>
      <xdr:rowOff>118872</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846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109999</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939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27842</xdr:rowOff>
    </xdr:from>
    <xdr:to>
      <xdr:col>24</xdr:col>
      <xdr:colOff>62865</xdr:colOff>
      <xdr:row>54</xdr:row>
      <xdr:rowOff>72583</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600342"/>
          <a:ext cx="1270" cy="730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76410</xdr:rowOff>
    </xdr:from>
    <xdr:ext cx="599010"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9334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54</xdr:row>
      <xdr:rowOff>72583</xdr:rowOff>
    </xdr:from>
    <xdr:to>
      <xdr:col>24</xdr:col>
      <xdr:colOff>152400</xdr:colOff>
      <xdr:row>54</xdr:row>
      <xdr:rowOff>72583</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933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145969</xdr:rowOff>
    </xdr:from>
    <xdr:ext cx="599010"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3755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212,233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27842</xdr:rowOff>
    </xdr:from>
    <xdr:to>
      <xdr:col>24</xdr:col>
      <xdr:colOff>152400</xdr:colOff>
      <xdr:row>50</xdr:row>
      <xdr:rowOff>27842</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600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163712</xdr:rowOff>
    </xdr:from>
    <xdr:to>
      <xdr:col>24</xdr:col>
      <xdr:colOff>63500</xdr:colOff>
      <xdr:row>58</xdr:row>
      <xdr:rowOff>123917</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3797300" y="9079112"/>
          <a:ext cx="838200" cy="988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12088</xdr:rowOff>
    </xdr:from>
    <xdr:ext cx="599010"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0989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33661</xdr:rowOff>
    </xdr:from>
    <xdr:to>
      <xdr:col>24</xdr:col>
      <xdr:colOff>114300</xdr:colOff>
      <xdr:row>53</xdr:row>
      <xdr:rowOff>135261</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912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123799</xdr:rowOff>
    </xdr:from>
    <xdr:to>
      <xdr:col>19</xdr:col>
      <xdr:colOff>177800</xdr:colOff>
      <xdr:row>58</xdr:row>
      <xdr:rowOff>123917</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2908300" y="10067899"/>
          <a:ext cx="889000" cy="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70740</xdr:rowOff>
    </xdr:from>
    <xdr:to>
      <xdr:col>20</xdr:col>
      <xdr:colOff>38100</xdr:colOff>
      <xdr:row>59</xdr:row>
      <xdr:rowOff>890</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10014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17417</xdr:rowOff>
    </xdr:from>
    <xdr:ext cx="534377"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530111" y="9790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123799</xdr:rowOff>
    </xdr:from>
    <xdr:to>
      <xdr:col>15</xdr:col>
      <xdr:colOff>50800</xdr:colOff>
      <xdr:row>58</xdr:row>
      <xdr:rowOff>124878</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019300" y="10067899"/>
          <a:ext cx="889000" cy="1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35773</xdr:rowOff>
    </xdr:from>
    <xdr:to>
      <xdr:col>15</xdr:col>
      <xdr:colOff>101600</xdr:colOff>
      <xdr:row>58</xdr:row>
      <xdr:rowOff>137373</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9979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153900</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41111" y="9755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124878</xdr:rowOff>
    </xdr:from>
    <xdr:to>
      <xdr:col>10</xdr:col>
      <xdr:colOff>114300</xdr:colOff>
      <xdr:row>59</xdr:row>
      <xdr:rowOff>36062</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1130300" y="10068978"/>
          <a:ext cx="889000" cy="82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112574</xdr:rowOff>
    </xdr:from>
    <xdr:to>
      <xdr:col>10</xdr:col>
      <xdr:colOff>165100</xdr:colOff>
      <xdr:row>59</xdr:row>
      <xdr:rowOff>42724</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10056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33851</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52111" y="10149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132627</xdr:rowOff>
    </xdr:from>
    <xdr:to>
      <xdr:col>6</xdr:col>
      <xdr:colOff>38100</xdr:colOff>
      <xdr:row>59</xdr:row>
      <xdr:rowOff>62777</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10076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79304</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63111" y="9851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112912</xdr:rowOff>
    </xdr:from>
    <xdr:to>
      <xdr:col>24</xdr:col>
      <xdr:colOff>114300</xdr:colOff>
      <xdr:row>53</xdr:row>
      <xdr:rowOff>43062</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9028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135789</xdr:rowOff>
    </xdr:from>
    <xdr:ext cx="599010"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8879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73117</xdr:rowOff>
    </xdr:from>
    <xdr:to>
      <xdr:col>20</xdr:col>
      <xdr:colOff>38100</xdr:colOff>
      <xdr:row>59</xdr:row>
      <xdr:rowOff>3267</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10017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165844</xdr:rowOff>
    </xdr:from>
    <xdr:ext cx="534377"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530111" y="10109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72999</xdr:rowOff>
    </xdr:from>
    <xdr:to>
      <xdr:col>15</xdr:col>
      <xdr:colOff>101600</xdr:colOff>
      <xdr:row>59</xdr:row>
      <xdr:rowOff>3149</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10017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165726</xdr:rowOff>
    </xdr:from>
    <xdr:ext cx="534377"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41111" y="10109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74078</xdr:rowOff>
    </xdr:from>
    <xdr:to>
      <xdr:col>10</xdr:col>
      <xdr:colOff>165100</xdr:colOff>
      <xdr:row>59</xdr:row>
      <xdr:rowOff>4228</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10018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20755</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52111" y="9793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156712</xdr:rowOff>
    </xdr:from>
    <xdr:to>
      <xdr:col>6</xdr:col>
      <xdr:colOff>38100</xdr:colOff>
      <xdr:row>59</xdr:row>
      <xdr:rowOff>86862</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1010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77989</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63111" y="10193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a:extLst>
            <a:ext uri="{FF2B5EF4-FFF2-40B4-BE49-F238E27FC236}">
              <a16:creationId xmlns:a16="http://schemas.microsoft.com/office/drawing/2014/main" id="{00000000-0008-0000-07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32474</xdr:rowOff>
    </xdr:from>
    <xdr:to>
      <xdr:col>24</xdr:col>
      <xdr:colOff>62865</xdr:colOff>
      <xdr:row>79</xdr:row>
      <xdr:rowOff>98882</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flipV="1">
          <a:off x="4633595" y="12033974"/>
          <a:ext cx="1270" cy="1609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102709</xdr:rowOff>
    </xdr:from>
    <xdr:ext cx="599010" cy="259045"/>
    <xdr:sp macro="" textlink="">
      <xdr:nvSpPr>
        <xdr:cNvPr id="171" name="民生費最小値テキスト">
          <a:extLst>
            <a:ext uri="{FF2B5EF4-FFF2-40B4-BE49-F238E27FC236}">
              <a16:creationId xmlns:a16="http://schemas.microsoft.com/office/drawing/2014/main" id="{00000000-0008-0000-0700-0000AB000000}"/>
            </a:ext>
          </a:extLst>
        </xdr:cNvPr>
        <xdr:cNvSpPr txBox="1"/>
      </xdr:nvSpPr>
      <xdr:spPr>
        <a:xfrm>
          <a:off x="4686300" y="13647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98882</xdr:rowOff>
    </xdr:from>
    <xdr:to>
      <xdr:col>24</xdr:col>
      <xdr:colOff>152400</xdr:colOff>
      <xdr:row>79</xdr:row>
      <xdr:rowOff>98882</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4546600" y="13643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150601</xdr:rowOff>
    </xdr:from>
    <xdr:ext cx="599010" cy="259045"/>
    <xdr:sp macro="" textlink="">
      <xdr:nvSpPr>
        <xdr:cNvPr id="173" name="民生費最大値テキスト">
          <a:extLst>
            <a:ext uri="{FF2B5EF4-FFF2-40B4-BE49-F238E27FC236}">
              <a16:creationId xmlns:a16="http://schemas.microsoft.com/office/drawing/2014/main" id="{00000000-0008-0000-0700-0000AD000000}"/>
            </a:ext>
          </a:extLst>
        </xdr:cNvPr>
        <xdr:cNvSpPr txBox="1"/>
      </xdr:nvSpPr>
      <xdr:spPr>
        <a:xfrm>
          <a:off x="4686300" y="11809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242,443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32474</xdr:rowOff>
    </xdr:from>
    <xdr:to>
      <xdr:col>24</xdr:col>
      <xdr:colOff>152400</xdr:colOff>
      <xdr:row>70</xdr:row>
      <xdr:rowOff>32474</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2033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131090</xdr:rowOff>
    </xdr:from>
    <xdr:to>
      <xdr:col>24</xdr:col>
      <xdr:colOff>63500</xdr:colOff>
      <xdr:row>74</xdr:row>
      <xdr:rowOff>83007</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3797300" y="12646940"/>
          <a:ext cx="838200" cy="123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45686</xdr:rowOff>
    </xdr:from>
    <xdr:ext cx="599010" cy="259045"/>
    <xdr:sp macro="" textlink="">
      <xdr:nvSpPr>
        <xdr:cNvPr id="176" name="民生費平均値テキスト">
          <a:extLst>
            <a:ext uri="{FF2B5EF4-FFF2-40B4-BE49-F238E27FC236}">
              <a16:creationId xmlns:a16="http://schemas.microsoft.com/office/drawing/2014/main" id="{00000000-0008-0000-0700-0000B0000000}"/>
            </a:ext>
          </a:extLst>
        </xdr:cNvPr>
        <xdr:cNvSpPr txBox="1"/>
      </xdr:nvSpPr>
      <xdr:spPr>
        <a:xfrm>
          <a:off x="4686300" y="129044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67259</xdr:rowOff>
    </xdr:from>
    <xdr:to>
      <xdr:col>24</xdr:col>
      <xdr:colOff>114300</xdr:colOff>
      <xdr:row>75</xdr:row>
      <xdr:rowOff>168859</xdr:rowOff>
    </xdr:to>
    <xdr:sp macro="" textlink="">
      <xdr:nvSpPr>
        <xdr:cNvPr id="177" name="フローチャート: 判断 176">
          <a:extLst>
            <a:ext uri="{FF2B5EF4-FFF2-40B4-BE49-F238E27FC236}">
              <a16:creationId xmlns:a16="http://schemas.microsoft.com/office/drawing/2014/main" id="{00000000-0008-0000-0700-0000B1000000}"/>
            </a:ext>
          </a:extLst>
        </xdr:cNvPr>
        <xdr:cNvSpPr/>
      </xdr:nvSpPr>
      <xdr:spPr>
        <a:xfrm>
          <a:off x="4584700" y="1292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83007</xdr:rowOff>
    </xdr:from>
    <xdr:to>
      <xdr:col>19</xdr:col>
      <xdr:colOff>177800</xdr:colOff>
      <xdr:row>75</xdr:row>
      <xdr:rowOff>59207</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2908300" y="12770307"/>
          <a:ext cx="889000" cy="14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93510</xdr:rowOff>
    </xdr:from>
    <xdr:to>
      <xdr:col>20</xdr:col>
      <xdr:colOff>38100</xdr:colOff>
      <xdr:row>76</xdr:row>
      <xdr:rowOff>23661</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3746500" y="129522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14788</xdr:rowOff>
    </xdr:from>
    <xdr:ext cx="599010"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3497795" y="13044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36335</xdr:rowOff>
    </xdr:from>
    <xdr:to>
      <xdr:col>15</xdr:col>
      <xdr:colOff>50800</xdr:colOff>
      <xdr:row>75</xdr:row>
      <xdr:rowOff>59207</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a:off x="2019300" y="12895085"/>
          <a:ext cx="889000" cy="22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10770</xdr:rowOff>
    </xdr:from>
    <xdr:to>
      <xdr:col>15</xdr:col>
      <xdr:colOff>101600</xdr:colOff>
      <xdr:row>76</xdr:row>
      <xdr:rowOff>112370</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2857500" y="1304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103497</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2608795" y="13133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36335</xdr:rowOff>
    </xdr:from>
    <xdr:to>
      <xdr:col>10</xdr:col>
      <xdr:colOff>114300</xdr:colOff>
      <xdr:row>75</xdr:row>
      <xdr:rowOff>80302</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1130300" y="12895085"/>
          <a:ext cx="889000" cy="43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14084</xdr:rowOff>
    </xdr:from>
    <xdr:to>
      <xdr:col>10</xdr:col>
      <xdr:colOff>165100</xdr:colOff>
      <xdr:row>76</xdr:row>
      <xdr:rowOff>115684</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1968500" y="13044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106811</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1719795" y="13137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60350</xdr:rowOff>
    </xdr:from>
    <xdr:to>
      <xdr:col>6</xdr:col>
      <xdr:colOff>38100</xdr:colOff>
      <xdr:row>76</xdr:row>
      <xdr:rowOff>161950</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079500" y="1309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153077</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830795" y="13183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80290</xdr:rowOff>
    </xdr:from>
    <xdr:to>
      <xdr:col>24</xdr:col>
      <xdr:colOff>114300</xdr:colOff>
      <xdr:row>74</xdr:row>
      <xdr:rowOff>10440</xdr:rowOff>
    </xdr:to>
    <xdr:sp macro="" textlink="">
      <xdr:nvSpPr>
        <xdr:cNvPr id="194" name="楕円 193">
          <a:extLst>
            <a:ext uri="{FF2B5EF4-FFF2-40B4-BE49-F238E27FC236}">
              <a16:creationId xmlns:a16="http://schemas.microsoft.com/office/drawing/2014/main" id="{00000000-0008-0000-0700-0000C2000000}"/>
            </a:ext>
          </a:extLst>
        </xdr:cNvPr>
        <xdr:cNvSpPr/>
      </xdr:nvSpPr>
      <xdr:spPr>
        <a:xfrm>
          <a:off x="4584700" y="1259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103167</xdr:rowOff>
    </xdr:from>
    <xdr:ext cx="599010" cy="259045"/>
    <xdr:sp macro="" textlink="">
      <xdr:nvSpPr>
        <xdr:cNvPr id="195" name="民生費該当値テキスト">
          <a:extLst>
            <a:ext uri="{FF2B5EF4-FFF2-40B4-BE49-F238E27FC236}">
              <a16:creationId xmlns:a16="http://schemas.microsoft.com/office/drawing/2014/main" id="{00000000-0008-0000-0700-0000C3000000}"/>
            </a:ext>
          </a:extLst>
        </xdr:cNvPr>
        <xdr:cNvSpPr txBox="1"/>
      </xdr:nvSpPr>
      <xdr:spPr>
        <a:xfrm>
          <a:off x="4686300" y="12447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32207</xdr:rowOff>
    </xdr:from>
    <xdr:to>
      <xdr:col>20</xdr:col>
      <xdr:colOff>38100</xdr:colOff>
      <xdr:row>74</xdr:row>
      <xdr:rowOff>133807</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3746500" y="12719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150334</xdr:rowOff>
    </xdr:from>
    <xdr:ext cx="59901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3497795" y="12494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8407</xdr:rowOff>
    </xdr:from>
    <xdr:to>
      <xdr:col>15</xdr:col>
      <xdr:colOff>101600</xdr:colOff>
      <xdr:row>75</xdr:row>
      <xdr:rowOff>110007</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2857500" y="128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126534</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2608795" y="12642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156985</xdr:rowOff>
    </xdr:from>
    <xdr:to>
      <xdr:col>10</xdr:col>
      <xdr:colOff>165100</xdr:colOff>
      <xdr:row>75</xdr:row>
      <xdr:rowOff>87135</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1968500" y="12844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103662</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1719795" y="12619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29502</xdr:rowOff>
    </xdr:from>
    <xdr:to>
      <xdr:col>6</xdr:col>
      <xdr:colOff>38100</xdr:colOff>
      <xdr:row>75</xdr:row>
      <xdr:rowOff>131102</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079500" y="12888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147629</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830795" y="12663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20965</xdr:rowOff>
    </xdr:from>
    <xdr:to>
      <xdr:col>24</xdr:col>
      <xdr:colOff>62865</xdr:colOff>
      <xdr:row>98</xdr:row>
      <xdr:rowOff>162674</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622915"/>
          <a:ext cx="1270" cy="1341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166501</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968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162674</xdr:rowOff>
    </xdr:from>
    <xdr:to>
      <xdr:col>24</xdr:col>
      <xdr:colOff>152400</xdr:colOff>
      <xdr:row>98</xdr:row>
      <xdr:rowOff>162674</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964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139092</xdr:rowOff>
    </xdr:from>
    <xdr:ext cx="534377"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398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77,694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20965</xdr:rowOff>
    </xdr:from>
    <xdr:to>
      <xdr:col>24</xdr:col>
      <xdr:colOff>152400</xdr:colOff>
      <xdr:row>91</xdr:row>
      <xdr:rowOff>20965</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622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111102</xdr:rowOff>
    </xdr:from>
    <xdr:to>
      <xdr:col>24</xdr:col>
      <xdr:colOff>63500</xdr:colOff>
      <xdr:row>96</xdr:row>
      <xdr:rowOff>157919</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3797300" y="16570302"/>
          <a:ext cx="838200" cy="46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98874</xdr:rowOff>
    </xdr:from>
    <xdr:ext cx="534377"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5580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120447</xdr:rowOff>
    </xdr:from>
    <xdr:to>
      <xdr:col>24</xdr:col>
      <xdr:colOff>114300</xdr:colOff>
      <xdr:row>97</xdr:row>
      <xdr:rowOff>50597</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579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157919</xdr:rowOff>
    </xdr:from>
    <xdr:to>
      <xdr:col>19</xdr:col>
      <xdr:colOff>177800</xdr:colOff>
      <xdr:row>97</xdr:row>
      <xdr:rowOff>70732</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2908300" y="16617119"/>
          <a:ext cx="889000" cy="84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145112</xdr:rowOff>
    </xdr:from>
    <xdr:to>
      <xdr:col>20</xdr:col>
      <xdr:colOff>38100</xdr:colOff>
      <xdr:row>97</xdr:row>
      <xdr:rowOff>75262</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604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66389</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530111" y="16697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70732</xdr:rowOff>
    </xdr:from>
    <xdr:to>
      <xdr:col>15</xdr:col>
      <xdr:colOff>50800</xdr:colOff>
      <xdr:row>97</xdr:row>
      <xdr:rowOff>77704</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019300" y="16701382"/>
          <a:ext cx="889000" cy="6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80807</xdr:rowOff>
    </xdr:from>
    <xdr:to>
      <xdr:col>15</xdr:col>
      <xdr:colOff>101600</xdr:colOff>
      <xdr:row>97</xdr:row>
      <xdr:rowOff>10957</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54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27484</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1111" y="16315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77704</xdr:rowOff>
    </xdr:from>
    <xdr:to>
      <xdr:col>10</xdr:col>
      <xdr:colOff>114300</xdr:colOff>
      <xdr:row>97</xdr:row>
      <xdr:rowOff>97065</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1130300" y="16708354"/>
          <a:ext cx="889000" cy="19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131671</xdr:rowOff>
    </xdr:from>
    <xdr:to>
      <xdr:col>10</xdr:col>
      <xdr:colOff>165100</xdr:colOff>
      <xdr:row>97</xdr:row>
      <xdr:rowOff>61821</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590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78348</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2111" y="16366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138117</xdr:rowOff>
    </xdr:from>
    <xdr:to>
      <xdr:col>6</xdr:col>
      <xdr:colOff>38100</xdr:colOff>
      <xdr:row>97</xdr:row>
      <xdr:rowOff>68267</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597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84794</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6372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60302</xdr:rowOff>
    </xdr:from>
    <xdr:to>
      <xdr:col>24</xdr:col>
      <xdr:colOff>114300</xdr:colOff>
      <xdr:row>96</xdr:row>
      <xdr:rowOff>161902</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6519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83179</xdr:rowOff>
    </xdr:from>
    <xdr:ext cx="534377"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6370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107119</xdr:rowOff>
    </xdr:from>
    <xdr:to>
      <xdr:col>20</xdr:col>
      <xdr:colOff>38100</xdr:colOff>
      <xdr:row>97</xdr:row>
      <xdr:rowOff>37269</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566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53796</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530111" y="16341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19932</xdr:rowOff>
    </xdr:from>
    <xdr:to>
      <xdr:col>15</xdr:col>
      <xdr:colOff>101600</xdr:colOff>
      <xdr:row>97</xdr:row>
      <xdr:rowOff>121532</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650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112659</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41111" y="16743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26904</xdr:rowOff>
    </xdr:from>
    <xdr:to>
      <xdr:col>10</xdr:col>
      <xdr:colOff>165100</xdr:colOff>
      <xdr:row>97</xdr:row>
      <xdr:rowOff>128504</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657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119631</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52111" y="16750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46265</xdr:rowOff>
    </xdr:from>
    <xdr:to>
      <xdr:col>6</xdr:col>
      <xdr:colOff>38100</xdr:colOff>
      <xdr:row>97</xdr:row>
      <xdr:rowOff>147865</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67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138992</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63111" y="16769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a:extLst>
            <a:ext uri="{FF2B5EF4-FFF2-40B4-BE49-F238E27FC236}">
              <a16:creationId xmlns:a16="http://schemas.microsoft.com/office/drawing/2014/main" id="{00000000-0008-0000-07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24486</xdr:rowOff>
    </xdr:from>
    <xdr:to>
      <xdr:col>54</xdr:col>
      <xdr:colOff>189865</xdr:colOff>
      <xdr:row>38</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flipV="1">
          <a:off x="10475595" y="5167986"/>
          <a:ext cx="1270" cy="1486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2" name="労働費最小値テキスト">
          <a:extLst>
            <a:ext uri="{FF2B5EF4-FFF2-40B4-BE49-F238E27FC236}">
              <a16:creationId xmlns:a16="http://schemas.microsoft.com/office/drawing/2014/main" id="{00000000-0008-0000-0700-00001A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142613</xdr:rowOff>
    </xdr:from>
    <xdr:ext cx="469744" cy="259045"/>
    <xdr:sp macro="" textlink="">
      <xdr:nvSpPr>
        <xdr:cNvPr id="284" name="労働費最大値テキスト">
          <a:extLst>
            <a:ext uri="{FF2B5EF4-FFF2-40B4-BE49-F238E27FC236}">
              <a16:creationId xmlns:a16="http://schemas.microsoft.com/office/drawing/2014/main" id="{00000000-0008-0000-0700-00001C010000}"/>
            </a:ext>
          </a:extLst>
        </xdr:cNvPr>
        <xdr:cNvSpPr txBox="1"/>
      </xdr:nvSpPr>
      <xdr:spPr>
        <a:xfrm>
          <a:off x="10528300" y="4943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3,252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24486</xdr:rowOff>
    </xdr:from>
    <xdr:to>
      <xdr:col>55</xdr:col>
      <xdr:colOff>88900</xdr:colOff>
      <xdr:row>30</xdr:row>
      <xdr:rowOff>24486</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5167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25400</xdr:rowOff>
    </xdr:from>
    <xdr:to>
      <xdr:col>55</xdr:col>
      <xdr:colOff>0</xdr:colOff>
      <xdr:row>37</xdr:row>
      <xdr:rowOff>35916</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9639300" y="6369050"/>
          <a:ext cx="838200" cy="10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103547</xdr:rowOff>
    </xdr:from>
    <xdr:ext cx="378565" cy="259045"/>
    <xdr:sp macro="" textlink="">
      <xdr:nvSpPr>
        <xdr:cNvPr id="287" name="労働費平均値テキスト">
          <a:extLst>
            <a:ext uri="{FF2B5EF4-FFF2-40B4-BE49-F238E27FC236}">
              <a16:creationId xmlns:a16="http://schemas.microsoft.com/office/drawing/2014/main" id="{00000000-0008-0000-0700-00001F010000}"/>
            </a:ext>
          </a:extLst>
        </xdr:cNvPr>
        <xdr:cNvSpPr txBox="1"/>
      </xdr:nvSpPr>
      <xdr:spPr>
        <a:xfrm>
          <a:off x="10528300" y="610429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80670</xdr:rowOff>
    </xdr:from>
    <xdr:to>
      <xdr:col>55</xdr:col>
      <xdr:colOff>50800</xdr:colOff>
      <xdr:row>37</xdr:row>
      <xdr:rowOff>10820</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10426700" y="625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25400</xdr:rowOff>
    </xdr:from>
    <xdr:to>
      <xdr:col>50</xdr:col>
      <xdr:colOff>114300</xdr:colOff>
      <xdr:row>37</xdr:row>
      <xdr:rowOff>47346</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8750300" y="6369050"/>
          <a:ext cx="889000" cy="21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62840</xdr:rowOff>
    </xdr:from>
    <xdr:to>
      <xdr:col>50</xdr:col>
      <xdr:colOff>165100</xdr:colOff>
      <xdr:row>36</xdr:row>
      <xdr:rowOff>164440</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9588500" y="623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9517</xdr:rowOff>
    </xdr:from>
    <xdr:ext cx="378565"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9450017" y="60102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47346</xdr:rowOff>
    </xdr:from>
    <xdr:to>
      <xdr:col>45</xdr:col>
      <xdr:colOff>177800</xdr:colOff>
      <xdr:row>37</xdr:row>
      <xdr:rowOff>117297</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7861300" y="6390996"/>
          <a:ext cx="889000" cy="69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51867</xdr:rowOff>
    </xdr:from>
    <xdr:to>
      <xdr:col>46</xdr:col>
      <xdr:colOff>38100</xdr:colOff>
      <xdr:row>36</xdr:row>
      <xdr:rowOff>153467</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8699500" y="6224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34</xdr:row>
      <xdr:rowOff>169994</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8561017" y="59992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56032</xdr:rowOff>
    </xdr:from>
    <xdr:to>
      <xdr:col>41</xdr:col>
      <xdr:colOff>50800</xdr:colOff>
      <xdr:row>37</xdr:row>
      <xdr:rowOff>117297</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6972300" y="6399682"/>
          <a:ext cx="889000" cy="61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167996</xdr:rowOff>
    </xdr:from>
    <xdr:to>
      <xdr:col>41</xdr:col>
      <xdr:colOff>101600</xdr:colOff>
      <xdr:row>36</xdr:row>
      <xdr:rowOff>98146</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7810500" y="6168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34</xdr:row>
      <xdr:rowOff>114673</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7672017" y="59439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18948</xdr:rowOff>
    </xdr:from>
    <xdr:to>
      <xdr:col>36</xdr:col>
      <xdr:colOff>165100</xdr:colOff>
      <xdr:row>36</xdr:row>
      <xdr:rowOff>120548</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6921500" y="6191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34</xdr:row>
      <xdr:rowOff>137075</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6783017" y="59663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156566</xdr:rowOff>
    </xdr:from>
    <xdr:to>
      <xdr:col>55</xdr:col>
      <xdr:colOff>50800</xdr:colOff>
      <xdr:row>37</xdr:row>
      <xdr:rowOff>86716</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10426700" y="6328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134993</xdr:rowOff>
    </xdr:from>
    <xdr:ext cx="378565" cy="259045"/>
    <xdr:sp macro="" textlink="">
      <xdr:nvSpPr>
        <xdr:cNvPr id="306" name="労働費該当値テキスト">
          <a:extLst>
            <a:ext uri="{FF2B5EF4-FFF2-40B4-BE49-F238E27FC236}">
              <a16:creationId xmlns:a16="http://schemas.microsoft.com/office/drawing/2014/main" id="{00000000-0008-0000-0700-000032010000}"/>
            </a:ext>
          </a:extLst>
        </xdr:cNvPr>
        <xdr:cNvSpPr txBox="1"/>
      </xdr:nvSpPr>
      <xdr:spPr>
        <a:xfrm>
          <a:off x="10528300" y="63071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146050</xdr:rowOff>
    </xdr:from>
    <xdr:to>
      <xdr:col>50</xdr:col>
      <xdr:colOff>165100</xdr:colOff>
      <xdr:row>37</xdr:row>
      <xdr:rowOff>76200</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9588500" y="6318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67327</xdr:rowOff>
    </xdr:from>
    <xdr:ext cx="378565"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50017" y="64109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167996</xdr:rowOff>
    </xdr:from>
    <xdr:to>
      <xdr:col>46</xdr:col>
      <xdr:colOff>38100</xdr:colOff>
      <xdr:row>37</xdr:row>
      <xdr:rowOff>98146</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8699500" y="6340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89273</xdr:rowOff>
    </xdr:from>
    <xdr:ext cx="378565"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61017" y="64329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66497</xdr:rowOff>
    </xdr:from>
    <xdr:to>
      <xdr:col>41</xdr:col>
      <xdr:colOff>101600</xdr:colOff>
      <xdr:row>37</xdr:row>
      <xdr:rowOff>168097</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7810500" y="6410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159224</xdr:rowOff>
    </xdr:from>
    <xdr:ext cx="378565"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72017" y="65028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5232</xdr:rowOff>
    </xdr:from>
    <xdr:to>
      <xdr:col>36</xdr:col>
      <xdr:colOff>165100</xdr:colOff>
      <xdr:row>37</xdr:row>
      <xdr:rowOff>106832</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6921500" y="6348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97959</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783017" y="64416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a:extLst>
            <a:ext uri="{FF2B5EF4-FFF2-40B4-BE49-F238E27FC236}">
              <a16:creationId xmlns:a16="http://schemas.microsoft.com/office/drawing/2014/main" id="{00000000-0008-0000-07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54</xdr:row>
      <xdr:rowOff>62129</xdr:rowOff>
    </xdr:from>
    <xdr:to>
      <xdr:col>54</xdr:col>
      <xdr:colOff>189865</xdr:colOff>
      <xdr:row>59</xdr:row>
      <xdr:rowOff>43574</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flipV="1">
          <a:off x="10475595" y="9320429"/>
          <a:ext cx="1270" cy="8386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47401</xdr:rowOff>
    </xdr:from>
    <xdr:ext cx="313932" cy="259045"/>
    <xdr:sp macro="" textlink="">
      <xdr:nvSpPr>
        <xdr:cNvPr id="339" name="農林水産業費最小値テキスト">
          <a:extLst>
            <a:ext uri="{FF2B5EF4-FFF2-40B4-BE49-F238E27FC236}">
              <a16:creationId xmlns:a16="http://schemas.microsoft.com/office/drawing/2014/main" id="{00000000-0008-0000-0700-000053010000}"/>
            </a:ext>
          </a:extLst>
        </xdr:cNvPr>
        <xdr:cNvSpPr txBox="1"/>
      </xdr:nvSpPr>
      <xdr:spPr>
        <a:xfrm>
          <a:off x="10528300" y="1016295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43574</xdr:rowOff>
    </xdr:from>
    <xdr:to>
      <xdr:col>55</xdr:col>
      <xdr:colOff>88900</xdr:colOff>
      <xdr:row>59</xdr:row>
      <xdr:rowOff>43574</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10159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53</xdr:row>
      <xdr:rowOff>8806</xdr:rowOff>
    </xdr:from>
    <xdr:ext cx="534377" cy="259045"/>
    <xdr:sp macro="" textlink="">
      <xdr:nvSpPr>
        <xdr:cNvPr id="341" name="農林水産業費最大値テキスト">
          <a:extLst>
            <a:ext uri="{FF2B5EF4-FFF2-40B4-BE49-F238E27FC236}">
              <a16:creationId xmlns:a16="http://schemas.microsoft.com/office/drawing/2014/main" id="{00000000-0008-0000-0700-000055010000}"/>
            </a:ext>
          </a:extLst>
        </xdr:cNvPr>
        <xdr:cNvSpPr txBox="1"/>
      </xdr:nvSpPr>
      <xdr:spPr>
        <a:xfrm>
          <a:off x="10528300" y="9095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22,036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54</xdr:row>
      <xdr:rowOff>62129</xdr:rowOff>
    </xdr:from>
    <xdr:to>
      <xdr:col>55</xdr:col>
      <xdr:colOff>88900</xdr:colOff>
      <xdr:row>54</xdr:row>
      <xdr:rowOff>62129</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9320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133147</xdr:rowOff>
    </xdr:from>
    <xdr:to>
      <xdr:col>55</xdr:col>
      <xdr:colOff>0</xdr:colOff>
      <xdr:row>54</xdr:row>
      <xdr:rowOff>62129</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9639300" y="9219997"/>
          <a:ext cx="838200" cy="10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152976</xdr:rowOff>
    </xdr:from>
    <xdr:ext cx="469744" cy="259045"/>
    <xdr:sp macro="" textlink="">
      <xdr:nvSpPr>
        <xdr:cNvPr id="344" name="農林水産業費平均値テキスト">
          <a:extLst>
            <a:ext uri="{FF2B5EF4-FFF2-40B4-BE49-F238E27FC236}">
              <a16:creationId xmlns:a16="http://schemas.microsoft.com/office/drawing/2014/main" id="{00000000-0008-0000-0700-000058010000}"/>
            </a:ext>
          </a:extLst>
        </xdr:cNvPr>
        <xdr:cNvSpPr txBox="1"/>
      </xdr:nvSpPr>
      <xdr:spPr>
        <a:xfrm>
          <a:off x="10528300" y="99256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3099</xdr:rowOff>
    </xdr:from>
    <xdr:to>
      <xdr:col>55</xdr:col>
      <xdr:colOff>50800</xdr:colOff>
      <xdr:row>58</xdr:row>
      <xdr:rowOff>104699</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10426700" y="9947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52</xdr:row>
      <xdr:rowOff>51232</xdr:rowOff>
    </xdr:from>
    <xdr:to>
      <xdr:col>50</xdr:col>
      <xdr:colOff>114300</xdr:colOff>
      <xdr:row>53</xdr:row>
      <xdr:rowOff>133147</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8750300" y="8966632"/>
          <a:ext cx="889000" cy="253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15101</xdr:rowOff>
    </xdr:from>
    <xdr:to>
      <xdr:col>50</xdr:col>
      <xdr:colOff>165100</xdr:colOff>
      <xdr:row>58</xdr:row>
      <xdr:rowOff>116701</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9588500" y="9959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107828</xdr:rowOff>
    </xdr:from>
    <xdr:ext cx="469744"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9404428" y="10051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51</xdr:row>
      <xdr:rowOff>105410</xdr:rowOff>
    </xdr:from>
    <xdr:to>
      <xdr:col>45</xdr:col>
      <xdr:colOff>177800</xdr:colOff>
      <xdr:row>52</xdr:row>
      <xdr:rowOff>51232</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7861300" y="8849360"/>
          <a:ext cx="889000" cy="117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13691</xdr:rowOff>
    </xdr:from>
    <xdr:to>
      <xdr:col>46</xdr:col>
      <xdr:colOff>38100</xdr:colOff>
      <xdr:row>58</xdr:row>
      <xdr:rowOff>115291</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8699500" y="995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106418</xdr:rowOff>
    </xdr:from>
    <xdr:ext cx="469744"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8515428" y="10050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51</xdr:row>
      <xdr:rowOff>105410</xdr:rowOff>
    </xdr:from>
    <xdr:to>
      <xdr:col>41</xdr:col>
      <xdr:colOff>50800</xdr:colOff>
      <xdr:row>54</xdr:row>
      <xdr:rowOff>61519</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6972300" y="8849360"/>
          <a:ext cx="889000" cy="470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168491</xdr:rowOff>
    </xdr:from>
    <xdr:to>
      <xdr:col>41</xdr:col>
      <xdr:colOff>101600</xdr:colOff>
      <xdr:row>58</xdr:row>
      <xdr:rowOff>98641</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7810500" y="9941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89768</xdr:rowOff>
    </xdr:from>
    <xdr:ext cx="469744"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7626428" y="10033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13043</xdr:rowOff>
    </xdr:from>
    <xdr:to>
      <xdr:col>36</xdr:col>
      <xdr:colOff>165100</xdr:colOff>
      <xdr:row>58</xdr:row>
      <xdr:rowOff>114643</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6921500" y="9957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105770</xdr:rowOff>
    </xdr:from>
    <xdr:ext cx="469744"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6737428" y="10049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11329</xdr:rowOff>
    </xdr:from>
    <xdr:to>
      <xdr:col>55</xdr:col>
      <xdr:colOff>50800</xdr:colOff>
      <xdr:row>54</xdr:row>
      <xdr:rowOff>112929</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10426700" y="9269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135806</xdr:rowOff>
    </xdr:from>
    <xdr:ext cx="534377" cy="259045"/>
    <xdr:sp macro="" textlink="">
      <xdr:nvSpPr>
        <xdr:cNvPr id="363" name="農林水産業費該当値テキスト">
          <a:extLst>
            <a:ext uri="{FF2B5EF4-FFF2-40B4-BE49-F238E27FC236}">
              <a16:creationId xmlns:a16="http://schemas.microsoft.com/office/drawing/2014/main" id="{00000000-0008-0000-0700-00006B010000}"/>
            </a:ext>
          </a:extLst>
        </xdr:cNvPr>
        <xdr:cNvSpPr txBox="1"/>
      </xdr:nvSpPr>
      <xdr:spPr>
        <a:xfrm>
          <a:off x="10528300" y="9222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82347</xdr:rowOff>
    </xdr:from>
    <xdr:to>
      <xdr:col>50</xdr:col>
      <xdr:colOff>165100</xdr:colOff>
      <xdr:row>54</xdr:row>
      <xdr:rowOff>12497</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9588500" y="9169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29024</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9372111" y="8944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52</xdr:row>
      <xdr:rowOff>432</xdr:rowOff>
    </xdr:from>
    <xdr:to>
      <xdr:col>46</xdr:col>
      <xdr:colOff>38100</xdr:colOff>
      <xdr:row>52</xdr:row>
      <xdr:rowOff>102032</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8699500" y="891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50</xdr:row>
      <xdr:rowOff>118559</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483111" y="8691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51</xdr:row>
      <xdr:rowOff>54610</xdr:rowOff>
    </xdr:from>
    <xdr:to>
      <xdr:col>41</xdr:col>
      <xdr:colOff>101600</xdr:colOff>
      <xdr:row>51</xdr:row>
      <xdr:rowOff>156210</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7810500" y="879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50</xdr:row>
      <xdr:rowOff>1287</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7594111" y="8573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10719</xdr:rowOff>
    </xdr:from>
    <xdr:to>
      <xdr:col>36</xdr:col>
      <xdr:colOff>165100</xdr:colOff>
      <xdr:row>54</xdr:row>
      <xdr:rowOff>112319</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6921500" y="9269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128846</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6705111" y="9044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88314</xdr:rowOff>
    </xdr:from>
    <xdr:to>
      <xdr:col>54</xdr:col>
      <xdr:colOff>189865</xdr:colOff>
      <xdr:row>79</xdr:row>
      <xdr:rowOff>54318</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10475595" y="12089814"/>
          <a:ext cx="1270" cy="1509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58145</xdr:rowOff>
    </xdr:from>
    <xdr:ext cx="469744" cy="259045"/>
    <xdr:sp macro="" textlink="">
      <xdr:nvSpPr>
        <xdr:cNvPr id="398" name="商工費最小値テキスト">
          <a:extLst>
            <a:ext uri="{FF2B5EF4-FFF2-40B4-BE49-F238E27FC236}">
              <a16:creationId xmlns:a16="http://schemas.microsoft.com/office/drawing/2014/main" id="{00000000-0008-0000-0700-00008E010000}"/>
            </a:ext>
          </a:extLst>
        </xdr:cNvPr>
        <xdr:cNvSpPr txBox="1"/>
      </xdr:nvSpPr>
      <xdr:spPr>
        <a:xfrm>
          <a:off x="10528300" y="13602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54318</xdr:rowOff>
    </xdr:from>
    <xdr:to>
      <xdr:col>55</xdr:col>
      <xdr:colOff>88900</xdr:colOff>
      <xdr:row>79</xdr:row>
      <xdr:rowOff>54318</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3598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34991</xdr:rowOff>
    </xdr:from>
    <xdr:ext cx="534377" cy="259045"/>
    <xdr:sp macro="" textlink="">
      <xdr:nvSpPr>
        <xdr:cNvPr id="400" name="商工費最大値テキスト">
          <a:extLst>
            <a:ext uri="{FF2B5EF4-FFF2-40B4-BE49-F238E27FC236}">
              <a16:creationId xmlns:a16="http://schemas.microsoft.com/office/drawing/2014/main" id="{00000000-0008-0000-0700-000090010000}"/>
            </a:ext>
          </a:extLst>
        </xdr:cNvPr>
        <xdr:cNvSpPr txBox="1"/>
      </xdr:nvSpPr>
      <xdr:spPr>
        <a:xfrm>
          <a:off x="10528300" y="11865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95,147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88314</xdr:rowOff>
    </xdr:from>
    <xdr:to>
      <xdr:col>55</xdr:col>
      <xdr:colOff>88900</xdr:colOff>
      <xdr:row>70</xdr:row>
      <xdr:rowOff>88314</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2089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136222</xdr:rowOff>
    </xdr:from>
    <xdr:to>
      <xdr:col>55</xdr:col>
      <xdr:colOff>0</xdr:colOff>
      <xdr:row>77</xdr:row>
      <xdr:rowOff>42039</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9639300" y="12823522"/>
          <a:ext cx="838200" cy="420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146390</xdr:rowOff>
    </xdr:from>
    <xdr:ext cx="534377" cy="259045"/>
    <xdr:sp macro="" textlink="">
      <xdr:nvSpPr>
        <xdr:cNvPr id="403" name="商工費平均値テキスト">
          <a:extLst>
            <a:ext uri="{FF2B5EF4-FFF2-40B4-BE49-F238E27FC236}">
              <a16:creationId xmlns:a16="http://schemas.microsoft.com/office/drawing/2014/main" id="{00000000-0008-0000-0700-000093010000}"/>
            </a:ext>
          </a:extLst>
        </xdr:cNvPr>
        <xdr:cNvSpPr txBox="1"/>
      </xdr:nvSpPr>
      <xdr:spPr>
        <a:xfrm>
          <a:off x="10528300" y="133480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167963</xdr:rowOff>
    </xdr:from>
    <xdr:to>
      <xdr:col>55</xdr:col>
      <xdr:colOff>50800</xdr:colOff>
      <xdr:row>78</xdr:row>
      <xdr:rowOff>98113</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10426700" y="1336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42039</xdr:rowOff>
    </xdr:from>
    <xdr:to>
      <xdr:col>50</xdr:col>
      <xdr:colOff>114300</xdr:colOff>
      <xdr:row>77</xdr:row>
      <xdr:rowOff>57910</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8750300" y="13243689"/>
          <a:ext cx="889000" cy="15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104853</xdr:rowOff>
    </xdr:from>
    <xdr:to>
      <xdr:col>50</xdr:col>
      <xdr:colOff>165100</xdr:colOff>
      <xdr:row>79</xdr:row>
      <xdr:rowOff>35003</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9588500" y="13477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26130</xdr:rowOff>
    </xdr:from>
    <xdr:ext cx="469744"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9404428" y="13570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162151</xdr:rowOff>
    </xdr:from>
    <xdr:to>
      <xdr:col>45</xdr:col>
      <xdr:colOff>177800</xdr:colOff>
      <xdr:row>77</xdr:row>
      <xdr:rowOff>57910</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7861300" y="13192351"/>
          <a:ext cx="889000" cy="67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110421</xdr:rowOff>
    </xdr:from>
    <xdr:to>
      <xdr:col>46</xdr:col>
      <xdr:colOff>38100</xdr:colOff>
      <xdr:row>79</xdr:row>
      <xdr:rowOff>40571</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8699500" y="13483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31698</xdr:rowOff>
    </xdr:from>
    <xdr:ext cx="469744"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515428" y="13576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162151</xdr:rowOff>
    </xdr:from>
    <xdr:to>
      <xdr:col>41</xdr:col>
      <xdr:colOff>50800</xdr:colOff>
      <xdr:row>78</xdr:row>
      <xdr:rowOff>21056</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6972300" y="13192351"/>
          <a:ext cx="889000" cy="201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95154</xdr:rowOff>
    </xdr:from>
    <xdr:to>
      <xdr:col>41</xdr:col>
      <xdr:colOff>101600</xdr:colOff>
      <xdr:row>79</xdr:row>
      <xdr:rowOff>25304</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7810500" y="13468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16431</xdr:rowOff>
    </xdr:from>
    <xdr:ext cx="469744"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626428" y="13560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114601</xdr:rowOff>
    </xdr:from>
    <xdr:to>
      <xdr:col>36</xdr:col>
      <xdr:colOff>165100</xdr:colOff>
      <xdr:row>79</xdr:row>
      <xdr:rowOff>44751</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6921500" y="1348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35878</xdr:rowOff>
    </xdr:from>
    <xdr:ext cx="469744"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37428" y="13580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85422</xdr:rowOff>
    </xdr:from>
    <xdr:to>
      <xdr:col>55</xdr:col>
      <xdr:colOff>50800</xdr:colOff>
      <xdr:row>75</xdr:row>
      <xdr:rowOff>15572</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10426700" y="12772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108299</xdr:rowOff>
    </xdr:from>
    <xdr:ext cx="534377" cy="259045"/>
    <xdr:sp macro="" textlink="">
      <xdr:nvSpPr>
        <xdr:cNvPr id="422" name="商工費該当値テキスト">
          <a:extLst>
            <a:ext uri="{FF2B5EF4-FFF2-40B4-BE49-F238E27FC236}">
              <a16:creationId xmlns:a16="http://schemas.microsoft.com/office/drawing/2014/main" id="{00000000-0008-0000-0700-0000A6010000}"/>
            </a:ext>
          </a:extLst>
        </xdr:cNvPr>
        <xdr:cNvSpPr txBox="1"/>
      </xdr:nvSpPr>
      <xdr:spPr>
        <a:xfrm>
          <a:off x="10528300" y="12624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162689</xdr:rowOff>
    </xdr:from>
    <xdr:to>
      <xdr:col>50</xdr:col>
      <xdr:colOff>165100</xdr:colOff>
      <xdr:row>77</xdr:row>
      <xdr:rowOff>92839</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9588500" y="13192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109366</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372111" y="12968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7110</xdr:rowOff>
    </xdr:from>
    <xdr:to>
      <xdr:col>46</xdr:col>
      <xdr:colOff>38100</xdr:colOff>
      <xdr:row>77</xdr:row>
      <xdr:rowOff>108710</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8699500" y="13208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125237</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483111" y="12983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111351</xdr:rowOff>
    </xdr:from>
    <xdr:to>
      <xdr:col>41</xdr:col>
      <xdr:colOff>101600</xdr:colOff>
      <xdr:row>77</xdr:row>
      <xdr:rowOff>41501</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7810500" y="13141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58029</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594111" y="12916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141706</xdr:rowOff>
    </xdr:from>
    <xdr:to>
      <xdr:col>36</xdr:col>
      <xdr:colOff>165100</xdr:colOff>
      <xdr:row>78</xdr:row>
      <xdr:rowOff>71856</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6921500" y="13343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88383</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05111" y="13118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a:extLst>
            <a:ext uri="{FF2B5EF4-FFF2-40B4-BE49-F238E27FC236}">
              <a16:creationId xmlns:a16="http://schemas.microsoft.com/office/drawing/2014/main" id="{00000000-0008-0000-07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65162</xdr:rowOff>
    </xdr:from>
    <xdr:to>
      <xdr:col>54</xdr:col>
      <xdr:colOff>189865</xdr:colOff>
      <xdr:row>98</xdr:row>
      <xdr:rowOff>76591</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flipV="1">
          <a:off x="10475595" y="15667112"/>
          <a:ext cx="1270" cy="1211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80418</xdr:rowOff>
    </xdr:from>
    <xdr:ext cx="534377" cy="259045"/>
    <xdr:sp macro="" textlink="">
      <xdr:nvSpPr>
        <xdr:cNvPr id="455" name="土木費最小値テキスト">
          <a:extLst>
            <a:ext uri="{FF2B5EF4-FFF2-40B4-BE49-F238E27FC236}">
              <a16:creationId xmlns:a16="http://schemas.microsoft.com/office/drawing/2014/main" id="{00000000-0008-0000-0700-0000C7010000}"/>
            </a:ext>
          </a:extLst>
        </xdr:cNvPr>
        <xdr:cNvSpPr txBox="1"/>
      </xdr:nvSpPr>
      <xdr:spPr>
        <a:xfrm>
          <a:off x="10528300" y="16882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76591</xdr:rowOff>
    </xdr:from>
    <xdr:to>
      <xdr:col>55</xdr:col>
      <xdr:colOff>88900</xdr:colOff>
      <xdr:row>98</xdr:row>
      <xdr:rowOff>76591</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6878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11839</xdr:rowOff>
    </xdr:from>
    <xdr:ext cx="599010" cy="259045"/>
    <xdr:sp macro="" textlink="">
      <xdr:nvSpPr>
        <xdr:cNvPr id="457" name="土木費最大値テキスト">
          <a:extLst>
            <a:ext uri="{FF2B5EF4-FFF2-40B4-BE49-F238E27FC236}">
              <a16:creationId xmlns:a16="http://schemas.microsoft.com/office/drawing/2014/main" id="{00000000-0008-0000-0700-0000C9010000}"/>
            </a:ext>
          </a:extLst>
        </xdr:cNvPr>
        <xdr:cNvSpPr txBox="1"/>
      </xdr:nvSpPr>
      <xdr:spPr>
        <a:xfrm>
          <a:off x="10528300" y="15442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177,282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65162</xdr:rowOff>
    </xdr:from>
    <xdr:to>
      <xdr:col>55</xdr:col>
      <xdr:colOff>88900</xdr:colOff>
      <xdr:row>91</xdr:row>
      <xdr:rowOff>65162</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5667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99245</xdr:rowOff>
    </xdr:from>
    <xdr:to>
      <xdr:col>55</xdr:col>
      <xdr:colOff>0</xdr:colOff>
      <xdr:row>97</xdr:row>
      <xdr:rowOff>20219</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9639300" y="16558445"/>
          <a:ext cx="838200" cy="92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22049</xdr:rowOff>
    </xdr:from>
    <xdr:ext cx="534377" cy="259045"/>
    <xdr:sp macro="" textlink="">
      <xdr:nvSpPr>
        <xdr:cNvPr id="460" name="土木費平均値テキスト">
          <a:extLst>
            <a:ext uri="{FF2B5EF4-FFF2-40B4-BE49-F238E27FC236}">
              <a16:creationId xmlns:a16="http://schemas.microsoft.com/office/drawing/2014/main" id="{00000000-0008-0000-0700-0000CC010000}"/>
            </a:ext>
          </a:extLst>
        </xdr:cNvPr>
        <xdr:cNvSpPr txBox="1"/>
      </xdr:nvSpPr>
      <xdr:spPr>
        <a:xfrm>
          <a:off x="10528300" y="166526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43622</xdr:rowOff>
    </xdr:from>
    <xdr:to>
      <xdr:col>55</xdr:col>
      <xdr:colOff>50800</xdr:colOff>
      <xdr:row>97</xdr:row>
      <xdr:rowOff>145222</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10426700" y="1667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105471</xdr:rowOff>
    </xdr:from>
    <xdr:to>
      <xdr:col>50</xdr:col>
      <xdr:colOff>114300</xdr:colOff>
      <xdr:row>97</xdr:row>
      <xdr:rowOff>20219</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8750300" y="16564671"/>
          <a:ext cx="889000" cy="86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48416</xdr:rowOff>
    </xdr:from>
    <xdr:to>
      <xdr:col>50</xdr:col>
      <xdr:colOff>165100</xdr:colOff>
      <xdr:row>97</xdr:row>
      <xdr:rowOff>150016</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9588500" y="16679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141143</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9372111" y="16771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76575</xdr:rowOff>
    </xdr:from>
    <xdr:to>
      <xdr:col>45</xdr:col>
      <xdr:colOff>177800</xdr:colOff>
      <xdr:row>96</xdr:row>
      <xdr:rowOff>105471</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7861300" y="16535775"/>
          <a:ext cx="889000" cy="28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40909</xdr:rowOff>
    </xdr:from>
    <xdr:to>
      <xdr:col>46</xdr:col>
      <xdr:colOff>38100</xdr:colOff>
      <xdr:row>97</xdr:row>
      <xdr:rowOff>142509</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8699500" y="16671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133636</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8483111" y="16764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76575</xdr:rowOff>
    </xdr:from>
    <xdr:to>
      <xdr:col>41</xdr:col>
      <xdr:colOff>50800</xdr:colOff>
      <xdr:row>97</xdr:row>
      <xdr:rowOff>22451</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6972300" y="16535775"/>
          <a:ext cx="889000" cy="117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60134</xdr:rowOff>
    </xdr:from>
    <xdr:to>
      <xdr:col>41</xdr:col>
      <xdr:colOff>101600</xdr:colOff>
      <xdr:row>97</xdr:row>
      <xdr:rowOff>161734</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7810500" y="16690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152861</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594111" y="16783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60644</xdr:rowOff>
    </xdr:from>
    <xdr:to>
      <xdr:col>36</xdr:col>
      <xdr:colOff>165100</xdr:colOff>
      <xdr:row>97</xdr:row>
      <xdr:rowOff>162244</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6921500" y="16691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153371</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6705111" y="16784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48445</xdr:rowOff>
    </xdr:from>
    <xdr:to>
      <xdr:col>55</xdr:col>
      <xdr:colOff>50800</xdr:colOff>
      <xdr:row>96</xdr:row>
      <xdr:rowOff>150045</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10426700" y="1650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71322</xdr:rowOff>
    </xdr:from>
    <xdr:ext cx="534377" cy="259045"/>
    <xdr:sp macro="" textlink="">
      <xdr:nvSpPr>
        <xdr:cNvPr id="479" name="土木費該当値テキスト">
          <a:extLst>
            <a:ext uri="{FF2B5EF4-FFF2-40B4-BE49-F238E27FC236}">
              <a16:creationId xmlns:a16="http://schemas.microsoft.com/office/drawing/2014/main" id="{00000000-0008-0000-0700-0000DF010000}"/>
            </a:ext>
          </a:extLst>
        </xdr:cNvPr>
        <xdr:cNvSpPr txBox="1"/>
      </xdr:nvSpPr>
      <xdr:spPr>
        <a:xfrm>
          <a:off x="10528300" y="16359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140869</xdr:rowOff>
    </xdr:from>
    <xdr:to>
      <xdr:col>50</xdr:col>
      <xdr:colOff>165100</xdr:colOff>
      <xdr:row>97</xdr:row>
      <xdr:rowOff>71019</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9588500" y="16600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87546</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372111" y="16375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54671</xdr:rowOff>
    </xdr:from>
    <xdr:to>
      <xdr:col>46</xdr:col>
      <xdr:colOff>38100</xdr:colOff>
      <xdr:row>96</xdr:row>
      <xdr:rowOff>156271</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8699500" y="16513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1348</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8483111" y="16289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25775</xdr:rowOff>
    </xdr:from>
    <xdr:to>
      <xdr:col>41</xdr:col>
      <xdr:colOff>101600</xdr:colOff>
      <xdr:row>96</xdr:row>
      <xdr:rowOff>127375</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7810500" y="16484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143902</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7594111" y="16260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143101</xdr:rowOff>
    </xdr:from>
    <xdr:to>
      <xdr:col>36</xdr:col>
      <xdr:colOff>165100</xdr:colOff>
      <xdr:row>97</xdr:row>
      <xdr:rowOff>73251</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6921500" y="16602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89778</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6705111" y="16377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消防費グラフ枠">
          <a:extLst>
            <a:ext uri="{FF2B5EF4-FFF2-40B4-BE49-F238E27FC236}">
              <a16:creationId xmlns:a16="http://schemas.microsoft.com/office/drawing/2014/main" id="{00000000-0008-0000-07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60330</xdr:rowOff>
    </xdr:from>
    <xdr:to>
      <xdr:col>85</xdr:col>
      <xdr:colOff>126364</xdr:colOff>
      <xdr:row>39</xdr:row>
      <xdr:rowOff>985</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flipV="1">
          <a:off x="16317595" y="5203830"/>
          <a:ext cx="1269" cy="1483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4812</xdr:rowOff>
    </xdr:from>
    <xdr:ext cx="469744" cy="259045"/>
    <xdr:sp macro="" textlink="">
      <xdr:nvSpPr>
        <xdr:cNvPr id="511" name="消防費最小値テキスト">
          <a:extLst>
            <a:ext uri="{FF2B5EF4-FFF2-40B4-BE49-F238E27FC236}">
              <a16:creationId xmlns:a16="http://schemas.microsoft.com/office/drawing/2014/main" id="{00000000-0008-0000-0700-0000FF010000}"/>
            </a:ext>
          </a:extLst>
        </xdr:cNvPr>
        <xdr:cNvSpPr txBox="1"/>
      </xdr:nvSpPr>
      <xdr:spPr>
        <a:xfrm>
          <a:off x="16370300" y="6691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985</xdr:rowOff>
    </xdr:from>
    <xdr:to>
      <xdr:col>86</xdr:col>
      <xdr:colOff>25400</xdr:colOff>
      <xdr:row>39</xdr:row>
      <xdr:rowOff>985</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6230600" y="6687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7007</xdr:rowOff>
    </xdr:from>
    <xdr:ext cx="534377" cy="259045"/>
    <xdr:sp macro="" textlink="">
      <xdr:nvSpPr>
        <xdr:cNvPr id="513" name="消防費最大値テキスト">
          <a:extLst>
            <a:ext uri="{FF2B5EF4-FFF2-40B4-BE49-F238E27FC236}">
              <a16:creationId xmlns:a16="http://schemas.microsoft.com/office/drawing/2014/main" id="{00000000-0008-0000-0700-000001020000}"/>
            </a:ext>
          </a:extLst>
        </xdr:cNvPr>
        <xdr:cNvSpPr txBox="1"/>
      </xdr:nvSpPr>
      <xdr:spPr>
        <a:xfrm>
          <a:off x="16370300" y="4979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25,868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60330</xdr:rowOff>
    </xdr:from>
    <xdr:to>
      <xdr:col>86</xdr:col>
      <xdr:colOff>25400</xdr:colOff>
      <xdr:row>30</xdr:row>
      <xdr:rowOff>60330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5203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145826</xdr:rowOff>
    </xdr:from>
    <xdr:to>
      <xdr:col>85</xdr:col>
      <xdr:colOff>127000</xdr:colOff>
      <xdr:row>36</xdr:row>
      <xdr:rowOff>164755</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5481300" y="6318026"/>
          <a:ext cx="838200" cy="18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48775</xdr:rowOff>
    </xdr:from>
    <xdr:ext cx="534377" cy="259045"/>
    <xdr:sp macro="" textlink="">
      <xdr:nvSpPr>
        <xdr:cNvPr id="516" name="消防費平均値テキスト">
          <a:extLst>
            <a:ext uri="{FF2B5EF4-FFF2-40B4-BE49-F238E27FC236}">
              <a16:creationId xmlns:a16="http://schemas.microsoft.com/office/drawing/2014/main" id="{00000000-0008-0000-0700-000004020000}"/>
            </a:ext>
          </a:extLst>
        </xdr:cNvPr>
        <xdr:cNvSpPr txBox="1"/>
      </xdr:nvSpPr>
      <xdr:spPr>
        <a:xfrm>
          <a:off x="16370300" y="60495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25898</xdr:rowOff>
    </xdr:from>
    <xdr:to>
      <xdr:col>85</xdr:col>
      <xdr:colOff>177800</xdr:colOff>
      <xdr:row>36</xdr:row>
      <xdr:rowOff>127498</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6268700" y="6198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160914</xdr:rowOff>
    </xdr:from>
    <xdr:to>
      <xdr:col>81</xdr:col>
      <xdr:colOff>50800</xdr:colOff>
      <xdr:row>36</xdr:row>
      <xdr:rowOff>164755</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4592300" y="6333114"/>
          <a:ext cx="889000" cy="3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45100</xdr:rowOff>
    </xdr:from>
    <xdr:to>
      <xdr:col>81</xdr:col>
      <xdr:colOff>101600</xdr:colOff>
      <xdr:row>36</xdr:row>
      <xdr:rowOff>146700</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5430500" y="621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163227</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5214111" y="5992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61793</xdr:rowOff>
    </xdr:from>
    <xdr:to>
      <xdr:col>76</xdr:col>
      <xdr:colOff>114300</xdr:colOff>
      <xdr:row>36</xdr:row>
      <xdr:rowOff>160914</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3703300" y="5891093"/>
          <a:ext cx="889000" cy="442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94295</xdr:rowOff>
    </xdr:from>
    <xdr:to>
      <xdr:col>76</xdr:col>
      <xdr:colOff>165100</xdr:colOff>
      <xdr:row>37</xdr:row>
      <xdr:rowOff>24445</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4541500" y="6266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40972</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4325111" y="6041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61793</xdr:rowOff>
    </xdr:from>
    <xdr:to>
      <xdr:col>71</xdr:col>
      <xdr:colOff>177800</xdr:colOff>
      <xdr:row>34</xdr:row>
      <xdr:rowOff>72034</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2814300" y="5891093"/>
          <a:ext cx="889000" cy="10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103073</xdr:rowOff>
    </xdr:from>
    <xdr:to>
      <xdr:col>72</xdr:col>
      <xdr:colOff>38100</xdr:colOff>
      <xdr:row>37</xdr:row>
      <xdr:rowOff>33223</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3652500" y="6275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24350</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3436111" y="6368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108194</xdr:rowOff>
    </xdr:from>
    <xdr:to>
      <xdr:col>67</xdr:col>
      <xdr:colOff>101600</xdr:colOff>
      <xdr:row>37</xdr:row>
      <xdr:rowOff>38344</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2763500" y="6280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29471</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2547111" y="6373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95026</xdr:rowOff>
    </xdr:from>
    <xdr:to>
      <xdr:col>85</xdr:col>
      <xdr:colOff>177800</xdr:colOff>
      <xdr:row>37</xdr:row>
      <xdr:rowOff>25176</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6268700" y="6267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73453</xdr:rowOff>
    </xdr:from>
    <xdr:ext cx="534377" cy="259045"/>
    <xdr:sp macro="" textlink="">
      <xdr:nvSpPr>
        <xdr:cNvPr id="535" name="消防費該当値テキスト">
          <a:extLst>
            <a:ext uri="{FF2B5EF4-FFF2-40B4-BE49-F238E27FC236}">
              <a16:creationId xmlns:a16="http://schemas.microsoft.com/office/drawing/2014/main" id="{00000000-0008-0000-0700-000017020000}"/>
            </a:ext>
          </a:extLst>
        </xdr:cNvPr>
        <xdr:cNvSpPr txBox="1"/>
      </xdr:nvSpPr>
      <xdr:spPr>
        <a:xfrm>
          <a:off x="16370300" y="6245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113955</xdr:rowOff>
    </xdr:from>
    <xdr:to>
      <xdr:col>81</xdr:col>
      <xdr:colOff>101600</xdr:colOff>
      <xdr:row>37</xdr:row>
      <xdr:rowOff>44105</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5430500" y="6286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35232</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14111" y="6378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110114</xdr:rowOff>
    </xdr:from>
    <xdr:to>
      <xdr:col>76</xdr:col>
      <xdr:colOff>165100</xdr:colOff>
      <xdr:row>37</xdr:row>
      <xdr:rowOff>40264</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4541500" y="6282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31391</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325111" y="6375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10993</xdr:rowOff>
    </xdr:from>
    <xdr:to>
      <xdr:col>72</xdr:col>
      <xdr:colOff>38100</xdr:colOff>
      <xdr:row>34</xdr:row>
      <xdr:rowOff>112593</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3652500" y="5840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129120</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3436111" y="5615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21234</xdr:rowOff>
    </xdr:from>
    <xdr:to>
      <xdr:col>67</xdr:col>
      <xdr:colOff>101600</xdr:colOff>
      <xdr:row>34</xdr:row>
      <xdr:rowOff>122834</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2763500" y="5850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32</xdr:row>
      <xdr:rowOff>139361</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547111" y="5625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教育費グラフ枠">
          <a:extLst>
            <a:ext uri="{FF2B5EF4-FFF2-40B4-BE49-F238E27FC236}">
              <a16:creationId xmlns:a16="http://schemas.microsoft.com/office/drawing/2014/main" id="{00000000-0008-0000-0700-00003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82596</xdr:rowOff>
    </xdr:from>
    <xdr:to>
      <xdr:col>85</xdr:col>
      <xdr:colOff>126364</xdr:colOff>
      <xdr:row>57</xdr:row>
      <xdr:rowOff>38590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flipV="1">
          <a:off x="16317595" y="8655096"/>
          <a:ext cx="1269" cy="1156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42417</xdr:rowOff>
    </xdr:from>
    <xdr:ext cx="534377" cy="259045"/>
    <xdr:sp macro="" textlink="">
      <xdr:nvSpPr>
        <xdr:cNvPr id="567" name="教育費最小値テキスト">
          <a:extLst>
            <a:ext uri="{FF2B5EF4-FFF2-40B4-BE49-F238E27FC236}">
              <a16:creationId xmlns:a16="http://schemas.microsoft.com/office/drawing/2014/main" id="{00000000-0008-0000-0700-000037020000}"/>
            </a:ext>
          </a:extLst>
        </xdr:cNvPr>
        <xdr:cNvSpPr txBox="1"/>
      </xdr:nvSpPr>
      <xdr:spPr>
        <a:xfrm>
          <a:off x="16370300" y="9815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38590</xdr:rowOff>
    </xdr:from>
    <xdr:to>
      <xdr:col>86</xdr:col>
      <xdr:colOff>25400</xdr:colOff>
      <xdr:row>57</xdr:row>
      <xdr:rowOff>38590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6230600" y="9811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29273</xdr:rowOff>
    </xdr:from>
    <xdr:ext cx="534377" cy="259045"/>
    <xdr:sp macro="" textlink="">
      <xdr:nvSpPr>
        <xdr:cNvPr id="569" name="教育費最大値テキスト">
          <a:extLst>
            <a:ext uri="{FF2B5EF4-FFF2-40B4-BE49-F238E27FC236}">
              <a16:creationId xmlns:a16="http://schemas.microsoft.com/office/drawing/2014/main" id="{00000000-0008-0000-0700-000039020000}"/>
            </a:ext>
          </a:extLst>
        </xdr:cNvPr>
        <xdr:cNvSpPr txBox="1"/>
      </xdr:nvSpPr>
      <xdr:spPr>
        <a:xfrm>
          <a:off x="16370300" y="8430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82,498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82596</xdr:rowOff>
    </xdr:from>
    <xdr:to>
      <xdr:col>86</xdr:col>
      <xdr:colOff>25400</xdr:colOff>
      <xdr:row>50</xdr:row>
      <xdr:rowOff>82596</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6230600" y="8655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45014</xdr:rowOff>
    </xdr:from>
    <xdr:to>
      <xdr:col>85</xdr:col>
      <xdr:colOff>127000</xdr:colOff>
      <xdr:row>55</xdr:row>
      <xdr:rowOff>80652</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5481300" y="9474764"/>
          <a:ext cx="838200" cy="35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85054</xdr:rowOff>
    </xdr:from>
    <xdr:ext cx="534377" cy="259045"/>
    <xdr:sp macro="" textlink="">
      <xdr:nvSpPr>
        <xdr:cNvPr id="572" name="教育費平均値テキスト">
          <a:extLst>
            <a:ext uri="{FF2B5EF4-FFF2-40B4-BE49-F238E27FC236}">
              <a16:creationId xmlns:a16="http://schemas.microsoft.com/office/drawing/2014/main" id="{00000000-0008-0000-0700-00003C020000}"/>
            </a:ext>
          </a:extLst>
        </xdr:cNvPr>
        <xdr:cNvSpPr txBox="1"/>
      </xdr:nvSpPr>
      <xdr:spPr>
        <a:xfrm>
          <a:off x="16370300" y="91719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62177</xdr:rowOff>
    </xdr:from>
    <xdr:to>
      <xdr:col>85</xdr:col>
      <xdr:colOff>177800</xdr:colOff>
      <xdr:row>54</xdr:row>
      <xdr:rowOff>163777</xdr:rowOff>
    </xdr:to>
    <xdr:sp macro="" textlink="">
      <xdr:nvSpPr>
        <xdr:cNvPr id="573" name="フローチャート: 判断 572">
          <a:extLst>
            <a:ext uri="{FF2B5EF4-FFF2-40B4-BE49-F238E27FC236}">
              <a16:creationId xmlns:a16="http://schemas.microsoft.com/office/drawing/2014/main" id="{00000000-0008-0000-0700-00003D020000}"/>
            </a:ext>
          </a:extLst>
        </xdr:cNvPr>
        <xdr:cNvSpPr/>
      </xdr:nvSpPr>
      <xdr:spPr>
        <a:xfrm>
          <a:off x="16268700" y="9320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45014</xdr:rowOff>
    </xdr:from>
    <xdr:to>
      <xdr:col>81</xdr:col>
      <xdr:colOff>50800</xdr:colOff>
      <xdr:row>56</xdr:row>
      <xdr:rowOff>10907</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4592300" y="9474764"/>
          <a:ext cx="889000" cy="137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41374</xdr:rowOff>
    </xdr:from>
    <xdr:to>
      <xdr:col>81</xdr:col>
      <xdr:colOff>101600</xdr:colOff>
      <xdr:row>55</xdr:row>
      <xdr:rowOff>142974</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5430500" y="947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134101</xdr:rowOff>
    </xdr:from>
    <xdr:ext cx="534377"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5214111" y="9563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138648</xdr:rowOff>
    </xdr:from>
    <xdr:to>
      <xdr:col>76</xdr:col>
      <xdr:colOff>114300</xdr:colOff>
      <xdr:row>56</xdr:row>
      <xdr:rowOff>10907</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3703300" y="9568398"/>
          <a:ext cx="889000" cy="43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152314</xdr:rowOff>
    </xdr:from>
    <xdr:to>
      <xdr:col>76</xdr:col>
      <xdr:colOff>165100</xdr:colOff>
      <xdr:row>56</xdr:row>
      <xdr:rowOff>82464</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4541500" y="9582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73591</xdr:rowOff>
    </xdr:from>
    <xdr:ext cx="534377"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4325111" y="9674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51415</xdr:rowOff>
    </xdr:from>
    <xdr:to>
      <xdr:col>71</xdr:col>
      <xdr:colOff>177800</xdr:colOff>
      <xdr:row>55</xdr:row>
      <xdr:rowOff>138648</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2814300" y="9309715"/>
          <a:ext cx="889000" cy="258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136495</xdr:rowOff>
    </xdr:from>
    <xdr:to>
      <xdr:col>72</xdr:col>
      <xdr:colOff>38100</xdr:colOff>
      <xdr:row>56</xdr:row>
      <xdr:rowOff>66645</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3652500" y="956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57772</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3436111" y="9658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4295</xdr:rowOff>
    </xdr:from>
    <xdr:to>
      <xdr:col>67</xdr:col>
      <xdr:colOff>101600</xdr:colOff>
      <xdr:row>56</xdr:row>
      <xdr:rowOff>105895</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2763500" y="960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97022</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2547111" y="9698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29852</xdr:rowOff>
    </xdr:from>
    <xdr:to>
      <xdr:col>85</xdr:col>
      <xdr:colOff>177800</xdr:colOff>
      <xdr:row>55</xdr:row>
      <xdr:rowOff>131452</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6268700" y="9459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8279</xdr:rowOff>
    </xdr:from>
    <xdr:ext cx="534377" cy="259045"/>
    <xdr:sp macro="" textlink="">
      <xdr:nvSpPr>
        <xdr:cNvPr id="591" name="教育費該当値テキスト">
          <a:extLst>
            <a:ext uri="{FF2B5EF4-FFF2-40B4-BE49-F238E27FC236}">
              <a16:creationId xmlns:a16="http://schemas.microsoft.com/office/drawing/2014/main" id="{00000000-0008-0000-0700-00004F020000}"/>
            </a:ext>
          </a:extLst>
        </xdr:cNvPr>
        <xdr:cNvSpPr txBox="1"/>
      </xdr:nvSpPr>
      <xdr:spPr>
        <a:xfrm>
          <a:off x="16370300" y="9438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165664</xdr:rowOff>
    </xdr:from>
    <xdr:to>
      <xdr:col>81</xdr:col>
      <xdr:colOff>101600</xdr:colOff>
      <xdr:row>55</xdr:row>
      <xdr:rowOff>95814</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5430500" y="9423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112341</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214111" y="9199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131557</xdr:rowOff>
    </xdr:from>
    <xdr:to>
      <xdr:col>76</xdr:col>
      <xdr:colOff>165100</xdr:colOff>
      <xdr:row>56</xdr:row>
      <xdr:rowOff>61707</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4541500" y="9561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78234</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325111" y="9336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87848</xdr:rowOff>
    </xdr:from>
    <xdr:to>
      <xdr:col>72</xdr:col>
      <xdr:colOff>38100</xdr:colOff>
      <xdr:row>56</xdr:row>
      <xdr:rowOff>17998</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3652500" y="9517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34525</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3436111" y="9292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615</xdr:rowOff>
    </xdr:from>
    <xdr:to>
      <xdr:col>67</xdr:col>
      <xdr:colOff>101600</xdr:colOff>
      <xdr:row>54</xdr:row>
      <xdr:rowOff>102215</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2763500" y="925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52</xdr:row>
      <xdr:rowOff>118742</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547111" y="9034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a:extLst>
            <a:ext uri="{FF2B5EF4-FFF2-40B4-BE49-F238E27FC236}">
              <a16:creationId xmlns:a16="http://schemas.microsoft.com/office/drawing/2014/main" id="{00000000-0008-0000-07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47193</xdr:rowOff>
    </xdr:from>
    <xdr:to>
      <xdr:col>85</xdr:col>
      <xdr:colOff>126364</xdr:colOff>
      <xdr:row>79</xdr:row>
      <xdr:rowOff>44450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flipV="1">
          <a:off x="16317595" y="12220143"/>
          <a:ext cx="1269" cy="1368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4" name="災害復旧費最小値テキスト">
          <a:extLst>
            <a:ext uri="{FF2B5EF4-FFF2-40B4-BE49-F238E27FC236}">
              <a16:creationId xmlns:a16="http://schemas.microsoft.com/office/drawing/2014/main" id="{00000000-0008-0000-0700-000070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165320</xdr:rowOff>
    </xdr:from>
    <xdr:ext cx="534377" cy="259045"/>
    <xdr:sp macro="" textlink="">
      <xdr:nvSpPr>
        <xdr:cNvPr id="626" name="災害復旧費最大値テキスト">
          <a:extLst>
            <a:ext uri="{FF2B5EF4-FFF2-40B4-BE49-F238E27FC236}">
              <a16:creationId xmlns:a16="http://schemas.microsoft.com/office/drawing/2014/main" id="{00000000-0008-0000-0700-000072020000}"/>
            </a:ext>
          </a:extLst>
        </xdr:cNvPr>
        <xdr:cNvSpPr txBox="1"/>
      </xdr:nvSpPr>
      <xdr:spPr>
        <a:xfrm>
          <a:off x="16370300" y="11995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17,964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47193</xdr:rowOff>
    </xdr:from>
    <xdr:to>
      <xdr:col>86</xdr:col>
      <xdr:colOff>25400</xdr:colOff>
      <xdr:row>71</xdr:row>
      <xdr:rowOff>47193</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6230600" y="12220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83465</xdr:rowOff>
    </xdr:from>
    <xdr:to>
      <xdr:col>85</xdr:col>
      <xdr:colOff>127000</xdr:colOff>
      <xdr:row>78</xdr:row>
      <xdr:rowOff>171399</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5481300" y="13456565"/>
          <a:ext cx="838200" cy="87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64507</xdr:rowOff>
    </xdr:from>
    <xdr:ext cx="469744" cy="259045"/>
    <xdr:sp macro="" textlink="">
      <xdr:nvSpPr>
        <xdr:cNvPr id="629" name="災害復旧費平均値テキスト">
          <a:extLst>
            <a:ext uri="{FF2B5EF4-FFF2-40B4-BE49-F238E27FC236}">
              <a16:creationId xmlns:a16="http://schemas.microsoft.com/office/drawing/2014/main" id="{00000000-0008-0000-0700-000075020000}"/>
            </a:ext>
          </a:extLst>
        </xdr:cNvPr>
        <xdr:cNvSpPr txBox="1"/>
      </xdr:nvSpPr>
      <xdr:spPr>
        <a:xfrm>
          <a:off x="16370300" y="134376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86080</xdr:rowOff>
    </xdr:from>
    <xdr:to>
      <xdr:col>85</xdr:col>
      <xdr:colOff>177800</xdr:colOff>
      <xdr:row>79</xdr:row>
      <xdr:rowOff>16230</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6268700" y="13459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171399</xdr:rowOff>
    </xdr:from>
    <xdr:to>
      <xdr:col>81</xdr:col>
      <xdr:colOff>50800</xdr:colOff>
      <xdr:row>79</xdr:row>
      <xdr:rowOff>22961</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4592300" y="13544499"/>
          <a:ext cx="889000" cy="23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69469</xdr:rowOff>
    </xdr:from>
    <xdr:to>
      <xdr:col>81</xdr:col>
      <xdr:colOff>101600</xdr:colOff>
      <xdr:row>78</xdr:row>
      <xdr:rowOff>171069</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5430500" y="1344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16146</xdr:rowOff>
    </xdr:from>
    <xdr:ext cx="469744"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5246428" y="13217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13133</xdr:rowOff>
    </xdr:from>
    <xdr:to>
      <xdr:col>76</xdr:col>
      <xdr:colOff>114300</xdr:colOff>
      <xdr:row>79</xdr:row>
      <xdr:rowOff>22961</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3703300" y="13557683"/>
          <a:ext cx="889000" cy="9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57810</xdr:rowOff>
    </xdr:from>
    <xdr:to>
      <xdr:col>76</xdr:col>
      <xdr:colOff>165100</xdr:colOff>
      <xdr:row>78</xdr:row>
      <xdr:rowOff>159410</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4541500" y="13430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4487</xdr:rowOff>
    </xdr:from>
    <xdr:ext cx="469744"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4357428" y="13206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149530</xdr:rowOff>
    </xdr:from>
    <xdr:to>
      <xdr:col>71</xdr:col>
      <xdr:colOff>177800</xdr:colOff>
      <xdr:row>79</xdr:row>
      <xdr:rowOff>13133</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2814300" y="13522630"/>
          <a:ext cx="889000" cy="35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127991</xdr:rowOff>
    </xdr:from>
    <xdr:to>
      <xdr:col>72</xdr:col>
      <xdr:colOff>38100</xdr:colOff>
      <xdr:row>79</xdr:row>
      <xdr:rowOff>58141</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3652500" y="13501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74668</xdr:rowOff>
    </xdr:from>
    <xdr:ext cx="378565"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3514017" y="132763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123037</xdr:rowOff>
    </xdr:from>
    <xdr:to>
      <xdr:col>67</xdr:col>
      <xdr:colOff>101600</xdr:colOff>
      <xdr:row>79</xdr:row>
      <xdr:rowOff>53187</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2763500" y="13496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44314</xdr:rowOff>
    </xdr:from>
    <xdr:ext cx="378565"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2625017" y="135888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32665</xdr:rowOff>
    </xdr:from>
    <xdr:to>
      <xdr:col>85</xdr:col>
      <xdr:colOff>177800</xdr:colOff>
      <xdr:row>78</xdr:row>
      <xdr:rowOff>134265</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6268700" y="13405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55542</xdr:rowOff>
    </xdr:from>
    <xdr:ext cx="469744" cy="259045"/>
    <xdr:sp macro="" textlink="">
      <xdr:nvSpPr>
        <xdr:cNvPr id="648" name="災害復旧費該当値テキスト">
          <a:extLst>
            <a:ext uri="{FF2B5EF4-FFF2-40B4-BE49-F238E27FC236}">
              <a16:creationId xmlns:a16="http://schemas.microsoft.com/office/drawing/2014/main" id="{00000000-0008-0000-0700-000088020000}"/>
            </a:ext>
          </a:extLst>
        </xdr:cNvPr>
        <xdr:cNvSpPr txBox="1"/>
      </xdr:nvSpPr>
      <xdr:spPr>
        <a:xfrm>
          <a:off x="16370300" y="13257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120599</xdr:rowOff>
    </xdr:from>
    <xdr:to>
      <xdr:col>81</xdr:col>
      <xdr:colOff>101600</xdr:colOff>
      <xdr:row>79</xdr:row>
      <xdr:rowOff>50749</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5430500" y="13493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41876</xdr:rowOff>
    </xdr:from>
    <xdr:ext cx="378565"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292017" y="135864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143611</xdr:rowOff>
    </xdr:from>
    <xdr:to>
      <xdr:col>76</xdr:col>
      <xdr:colOff>165100</xdr:colOff>
      <xdr:row>79</xdr:row>
      <xdr:rowOff>73761</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4541500" y="13516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64888</xdr:rowOff>
    </xdr:from>
    <xdr:ext cx="378565"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403017" y="136094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133783</xdr:rowOff>
    </xdr:from>
    <xdr:to>
      <xdr:col>72</xdr:col>
      <xdr:colOff>38100</xdr:colOff>
      <xdr:row>79</xdr:row>
      <xdr:rowOff>63933</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3652500" y="13506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55060</xdr:rowOff>
    </xdr:from>
    <xdr:ext cx="378565"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3514017" y="135996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98730</xdr:rowOff>
    </xdr:from>
    <xdr:to>
      <xdr:col>67</xdr:col>
      <xdr:colOff>101600</xdr:colOff>
      <xdr:row>79</xdr:row>
      <xdr:rowOff>28880</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2763500" y="13471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45407</xdr:rowOff>
    </xdr:from>
    <xdr:ext cx="378565"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625017" y="132470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公債費グラフ枠">
          <a:extLst>
            <a:ext uri="{FF2B5EF4-FFF2-40B4-BE49-F238E27FC236}">
              <a16:creationId xmlns:a16="http://schemas.microsoft.com/office/drawing/2014/main" id="{00000000-0008-0000-0700-0000A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69672</xdr:rowOff>
    </xdr:from>
    <xdr:to>
      <xdr:col>85</xdr:col>
      <xdr:colOff>126364</xdr:colOff>
      <xdr:row>97</xdr:row>
      <xdr:rowOff>131414</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flipV="1">
          <a:off x="16317595" y="15843072"/>
          <a:ext cx="1269" cy="918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135241</xdr:rowOff>
    </xdr:from>
    <xdr:ext cx="534377" cy="259045"/>
    <xdr:sp macro="" textlink="">
      <xdr:nvSpPr>
        <xdr:cNvPr id="681" name="公債費最小値テキスト">
          <a:extLst>
            <a:ext uri="{FF2B5EF4-FFF2-40B4-BE49-F238E27FC236}">
              <a16:creationId xmlns:a16="http://schemas.microsoft.com/office/drawing/2014/main" id="{00000000-0008-0000-0700-0000A9020000}"/>
            </a:ext>
          </a:extLst>
        </xdr:cNvPr>
        <xdr:cNvSpPr txBox="1"/>
      </xdr:nvSpPr>
      <xdr:spPr>
        <a:xfrm>
          <a:off x="16370300" y="16765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131414</xdr:rowOff>
    </xdr:from>
    <xdr:to>
      <xdr:col>86</xdr:col>
      <xdr:colOff>25400</xdr:colOff>
      <xdr:row>97</xdr:row>
      <xdr:rowOff>131414</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6230600" y="16762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16349</xdr:rowOff>
    </xdr:from>
    <xdr:ext cx="534377" cy="259045"/>
    <xdr:sp macro="" textlink="">
      <xdr:nvSpPr>
        <xdr:cNvPr id="683" name="公債費最大値テキスト">
          <a:extLst>
            <a:ext uri="{FF2B5EF4-FFF2-40B4-BE49-F238E27FC236}">
              <a16:creationId xmlns:a16="http://schemas.microsoft.com/office/drawing/2014/main" id="{00000000-0008-0000-0700-0000AB020000}"/>
            </a:ext>
          </a:extLst>
        </xdr:cNvPr>
        <xdr:cNvSpPr txBox="1"/>
      </xdr:nvSpPr>
      <xdr:spPr>
        <a:xfrm>
          <a:off x="16370300" y="15618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61,676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69672</xdr:rowOff>
    </xdr:from>
    <xdr:to>
      <xdr:col>86</xdr:col>
      <xdr:colOff>25400</xdr:colOff>
      <xdr:row>92</xdr:row>
      <xdr:rowOff>69672</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6230600" y="15843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162294</xdr:rowOff>
    </xdr:from>
    <xdr:to>
      <xdr:col>85</xdr:col>
      <xdr:colOff>127000</xdr:colOff>
      <xdr:row>93</xdr:row>
      <xdr:rowOff>4407</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5481300" y="15935694"/>
          <a:ext cx="838200" cy="13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45648</xdr:rowOff>
    </xdr:from>
    <xdr:ext cx="534377" cy="259045"/>
    <xdr:sp macro="" textlink="">
      <xdr:nvSpPr>
        <xdr:cNvPr id="686" name="公債費平均値テキスト">
          <a:extLst>
            <a:ext uri="{FF2B5EF4-FFF2-40B4-BE49-F238E27FC236}">
              <a16:creationId xmlns:a16="http://schemas.microsoft.com/office/drawing/2014/main" id="{00000000-0008-0000-0700-0000AE020000}"/>
            </a:ext>
          </a:extLst>
        </xdr:cNvPr>
        <xdr:cNvSpPr txBox="1"/>
      </xdr:nvSpPr>
      <xdr:spPr>
        <a:xfrm>
          <a:off x="16370300" y="163333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67221</xdr:rowOff>
    </xdr:from>
    <xdr:to>
      <xdr:col>85</xdr:col>
      <xdr:colOff>177800</xdr:colOff>
      <xdr:row>95</xdr:row>
      <xdr:rowOff>168821</xdr:rowOff>
    </xdr:to>
    <xdr:sp macro="" textlink="">
      <xdr:nvSpPr>
        <xdr:cNvPr id="687" name="フローチャート: 判断 686">
          <a:extLst>
            <a:ext uri="{FF2B5EF4-FFF2-40B4-BE49-F238E27FC236}">
              <a16:creationId xmlns:a16="http://schemas.microsoft.com/office/drawing/2014/main" id="{00000000-0008-0000-0700-0000AF020000}"/>
            </a:ext>
          </a:extLst>
        </xdr:cNvPr>
        <xdr:cNvSpPr/>
      </xdr:nvSpPr>
      <xdr:spPr>
        <a:xfrm>
          <a:off x="16268700" y="16354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94342</xdr:rowOff>
    </xdr:from>
    <xdr:to>
      <xdr:col>81</xdr:col>
      <xdr:colOff>50800</xdr:colOff>
      <xdr:row>92</xdr:row>
      <xdr:rowOff>162294</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4592300" y="15867742"/>
          <a:ext cx="889000" cy="67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74288</xdr:rowOff>
    </xdr:from>
    <xdr:to>
      <xdr:col>81</xdr:col>
      <xdr:colOff>101600</xdr:colOff>
      <xdr:row>96</xdr:row>
      <xdr:rowOff>4438</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5430500" y="16362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167015</xdr:rowOff>
    </xdr:from>
    <xdr:ext cx="534377"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5214111" y="16454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91</xdr:row>
      <xdr:rowOff>36773</xdr:rowOff>
    </xdr:from>
    <xdr:to>
      <xdr:col>76</xdr:col>
      <xdr:colOff>114300</xdr:colOff>
      <xdr:row>92</xdr:row>
      <xdr:rowOff>94342</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3703300" y="15638723"/>
          <a:ext cx="889000" cy="229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55296</xdr:rowOff>
    </xdr:from>
    <xdr:to>
      <xdr:col>76</xdr:col>
      <xdr:colOff>165100</xdr:colOff>
      <xdr:row>95</xdr:row>
      <xdr:rowOff>156896</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4541500" y="16343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148023</xdr:rowOff>
    </xdr:from>
    <xdr:ext cx="534377"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4325111" y="16435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91</xdr:row>
      <xdr:rowOff>36773</xdr:rowOff>
    </xdr:from>
    <xdr:to>
      <xdr:col>71</xdr:col>
      <xdr:colOff>177800</xdr:colOff>
      <xdr:row>92</xdr:row>
      <xdr:rowOff>33801</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2814300" y="15638723"/>
          <a:ext cx="889000" cy="168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41370</xdr:rowOff>
    </xdr:from>
    <xdr:to>
      <xdr:col>72</xdr:col>
      <xdr:colOff>38100</xdr:colOff>
      <xdr:row>95</xdr:row>
      <xdr:rowOff>142970</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3652500" y="1632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134097</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3436111" y="16421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15844</xdr:rowOff>
    </xdr:from>
    <xdr:to>
      <xdr:col>67</xdr:col>
      <xdr:colOff>101600</xdr:colOff>
      <xdr:row>95</xdr:row>
      <xdr:rowOff>117444</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2763500" y="16303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108571</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2547111" y="16396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125057</xdr:rowOff>
    </xdr:from>
    <xdr:to>
      <xdr:col>85</xdr:col>
      <xdr:colOff>177800</xdr:colOff>
      <xdr:row>93</xdr:row>
      <xdr:rowOff>55207</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6268700" y="15898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39984</xdr:rowOff>
    </xdr:from>
    <xdr:ext cx="534377" cy="259045"/>
    <xdr:sp macro="" textlink="">
      <xdr:nvSpPr>
        <xdr:cNvPr id="705" name="公債費該当値テキスト">
          <a:extLst>
            <a:ext uri="{FF2B5EF4-FFF2-40B4-BE49-F238E27FC236}">
              <a16:creationId xmlns:a16="http://schemas.microsoft.com/office/drawing/2014/main" id="{00000000-0008-0000-0700-0000C1020000}"/>
            </a:ext>
          </a:extLst>
        </xdr:cNvPr>
        <xdr:cNvSpPr txBox="1"/>
      </xdr:nvSpPr>
      <xdr:spPr>
        <a:xfrm>
          <a:off x="16370300" y="15813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111494</xdr:rowOff>
    </xdr:from>
    <xdr:to>
      <xdr:col>81</xdr:col>
      <xdr:colOff>101600</xdr:colOff>
      <xdr:row>93</xdr:row>
      <xdr:rowOff>41644</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5430500" y="15884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91</xdr:row>
      <xdr:rowOff>58171</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5214111" y="15660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92</xdr:row>
      <xdr:rowOff>43542</xdr:rowOff>
    </xdr:from>
    <xdr:to>
      <xdr:col>76</xdr:col>
      <xdr:colOff>165100</xdr:colOff>
      <xdr:row>92</xdr:row>
      <xdr:rowOff>145142</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4541500" y="15816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90</xdr:row>
      <xdr:rowOff>161669</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325111" y="15592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90</xdr:row>
      <xdr:rowOff>157423</xdr:rowOff>
    </xdr:from>
    <xdr:to>
      <xdr:col>72</xdr:col>
      <xdr:colOff>38100</xdr:colOff>
      <xdr:row>91</xdr:row>
      <xdr:rowOff>87573</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3652500" y="1558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89</xdr:row>
      <xdr:rowOff>104100</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3436111" y="15363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91</xdr:row>
      <xdr:rowOff>154451</xdr:rowOff>
    </xdr:from>
    <xdr:to>
      <xdr:col>67</xdr:col>
      <xdr:colOff>101600</xdr:colOff>
      <xdr:row>92</xdr:row>
      <xdr:rowOff>84601</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2763500" y="15756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90</xdr:row>
      <xdr:rowOff>101128</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2547111" y="15531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諸支出金グラフ枠">
          <a:extLst>
            <a:ext uri="{FF2B5EF4-FFF2-40B4-BE49-F238E27FC236}">
              <a16:creationId xmlns:a16="http://schemas.microsoft.com/office/drawing/2014/main" id="{00000000-0008-0000-0700-0000D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76149</xdr:rowOff>
    </xdr:from>
    <xdr:to>
      <xdr:col>116</xdr:col>
      <xdr:colOff>62864</xdr:colOff>
      <xdr:row>38</xdr:row>
      <xdr:rowOff>139700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flipV="1">
          <a:off x="22159595" y="5562549"/>
          <a:ext cx="1269" cy="1092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165066</xdr:rowOff>
    </xdr:from>
    <xdr:ext cx="249299" cy="259045"/>
    <xdr:sp macro="" textlink="">
      <xdr:nvSpPr>
        <xdr:cNvPr id="736" name="諸支出金最小値テキスト">
          <a:extLst>
            <a:ext uri="{FF2B5EF4-FFF2-40B4-BE49-F238E27FC236}">
              <a16:creationId xmlns:a16="http://schemas.microsoft.com/office/drawing/2014/main" id="{00000000-0008-0000-0700-0000E0020000}"/>
            </a:ext>
          </a:extLst>
        </xdr:cNvPr>
        <xdr:cNvSpPr txBox="1"/>
      </xdr:nvSpPr>
      <xdr:spPr>
        <a:xfrm>
          <a:off x="22212300" y="66801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22826</xdr:rowOff>
    </xdr:from>
    <xdr:ext cx="469744" cy="259045"/>
    <xdr:sp macro="" textlink="">
      <xdr:nvSpPr>
        <xdr:cNvPr id="738" name="諸支出金最大値テキスト">
          <a:extLst>
            <a:ext uri="{FF2B5EF4-FFF2-40B4-BE49-F238E27FC236}">
              <a16:creationId xmlns:a16="http://schemas.microsoft.com/office/drawing/2014/main" id="{00000000-0008-0000-0700-0000E2020000}"/>
            </a:ext>
          </a:extLst>
        </xdr:cNvPr>
        <xdr:cNvSpPr txBox="1"/>
      </xdr:nvSpPr>
      <xdr:spPr>
        <a:xfrm>
          <a:off x="22212300" y="5337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2,389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76149</xdr:rowOff>
    </xdr:from>
    <xdr:to>
      <xdr:col>116</xdr:col>
      <xdr:colOff>152400</xdr:colOff>
      <xdr:row>32</xdr:row>
      <xdr:rowOff>76149</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2072600" y="5562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82516</xdr:rowOff>
    </xdr:from>
    <xdr:ext cx="313932" cy="259045"/>
    <xdr:sp macro="" textlink="">
      <xdr:nvSpPr>
        <xdr:cNvPr id="741" name="諸支出金平均値テキスト">
          <a:extLst>
            <a:ext uri="{FF2B5EF4-FFF2-40B4-BE49-F238E27FC236}">
              <a16:creationId xmlns:a16="http://schemas.microsoft.com/office/drawing/2014/main" id="{00000000-0008-0000-0700-0000E5020000}"/>
            </a:ext>
          </a:extLst>
        </xdr:cNvPr>
        <xdr:cNvSpPr txBox="1"/>
      </xdr:nvSpPr>
      <xdr:spPr>
        <a:xfrm>
          <a:off x="22212300" y="6426166"/>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59639</xdr:rowOff>
    </xdr:from>
    <xdr:to>
      <xdr:col>116</xdr:col>
      <xdr:colOff>114300</xdr:colOff>
      <xdr:row>38</xdr:row>
      <xdr:rowOff>161239</xdr:rowOff>
    </xdr:to>
    <xdr:sp macro="" textlink="">
      <xdr:nvSpPr>
        <xdr:cNvPr id="742" name="フローチャート: 判断 741">
          <a:extLst>
            <a:ext uri="{FF2B5EF4-FFF2-40B4-BE49-F238E27FC236}">
              <a16:creationId xmlns:a16="http://schemas.microsoft.com/office/drawing/2014/main" id="{00000000-0008-0000-0700-0000E6020000}"/>
            </a:ext>
          </a:extLst>
        </xdr:cNvPr>
        <xdr:cNvSpPr/>
      </xdr:nvSpPr>
      <xdr:spPr>
        <a:xfrm>
          <a:off x="22110700" y="6574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75184</xdr:rowOff>
    </xdr:from>
    <xdr:to>
      <xdr:col>112</xdr:col>
      <xdr:colOff>38100</xdr:colOff>
      <xdr:row>39</xdr:row>
      <xdr:rowOff>5334</xdr:rowOff>
    </xdr:to>
    <xdr:sp macro="" textlink="">
      <xdr:nvSpPr>
        <xdr:cNvPr id="744" name="フローチャート: 判断 743">
          <a:extLst>
            <a:ext uri="{FF2B5EF4-FFF2-40B4-BE49-F238E27FC236}">
              <a16:creationId xmlns:a16="http://schemas.microsoft.com/office/drawing/2014/main" id="{00000000-0008-0000-0700-0000E8020000}"/>
            </a:ext>
          </a:extLst>
        </xdr:cNvPr>
        <xdr:cNvSpPr/>
      </xdr:nvSpPr>
      <xdr:spPr>
        <a:xfrm>
          <a:off x="21272500" y="6590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21861</xdr:rowOff>
    </xdr:from>
    <xdr:ext cx="313932"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21166333" y="636551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59639</xdr:rowOff>
    </xdr:from>
    <xdr:to>
      <xdr:col>107</xdr:col>
      <xdr:colOff>101600</xdr:colOff>
      <xdr:row>38</xdr:row>
      <xdr:rowOff>161239</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0383500" y="6574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6316</xdr:rowOff>
    </xdr:from>
    <xdr:ext cx="313932"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0277333" y="63499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10261</xdr:rowOff>
    </xdr:from>
    <xdr:to>
      <xdr:col>102</xdr:col>
      <xdr:colOff>165100</xdr:colOff>
      <xdr:row>38</xdr:row>
      <xdr:rowOff>111861</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19494500" y="6525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128389</xdr:rowOff>
    </xdr:from>
    <xdr:ext cx="378565"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9356017" y="63005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18948</xdr:rowOff>
    </xdr:from>
    <xdr:to>
      <xdr:col>98</xdr:col>
      <xdr:colOff>38100</xdr:colOff>
      <xdr:row>38</xdr:row>
      <xdr:rowOff>120548</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18605500" y="6534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137075</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8467017" y="63092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38066</xdr:rowOff>
    </xdr:from>
    <xdr:ext cx="249299" cy="259045"/>
    <xdr:sp macro="" textlink="">
      <xdr:nvSpPr>
        <xdr:cNvPr id="760" name="諸支出金該当値テキスト">
          <a:extLst>
            <a:ext uri="{FF2B5EF4-FFF2-40B4-BE49-F238E27FC236}">
              <a16:creationId xmlns:a16="http://schemas.microsoft.com/office/drawing/2014/main" id="{00000000-0008-0000-0700-0000F8020000}"/>
            </a:ext>
          </a:extLst>
        </xdr:cNvPr>
        <xdr:cNvSpPr txBox="1"/>
      </xdr:nvSpPr>
      <xdr:spPr>
        <a:xfrm>
          <a:off x="22212300" y="65531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前年度繰上充用金グラフ枠">
          <a:extLst>
            <a:ext uri="{FF2B5EF4-FFF2-40B4-BE49-F238E27FC236}">
              <a16:creationId xmlns:a16="http://schemas.microsoft.com/office/drawing/2014/main" id="{00000000-0008-0000-07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5" name="前年度繰上充用金最小値テキスト">
          <a:extLst>
            <a:ext uri="{FF2B5EF4-FFF2-40B4-BE49-F238E27FC236}">
              <a16:creationId xmlns:a16="http://schemas.microsoft.com/office/drawing/2014/main" id="{00000000-0008-0000-0700-000011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7" name="前年度繰上充用金最大値テキスト">
          <a:extLst>
            <a:ext uri="{FF2B5EF4-FFF2-40B4-BE49-F238E27FC236}">
              <a16:creationId xmlns:a16="http://schemas.microsoft.com/office/drawing/2014/main" id="{00000000-0008-0000-0700-000013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0" name="前年度繰上充用金平均値テキスト">
          <a:extLst>
            <a:ext uri="{FF2B5EF4-FFF2-40B4-BE49-F238E27FC236}">
              <a16:creationId xmlns:a16="http://schemas.microsoft.com/office/drawing/2014/main" id="{00000000-0008-0000-0700-000016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1" name="フローチャート: 判断 790">
          <a:extLst>
            <a:ext uri="{FF2B5EF4-FFF2-40B4-BE49-F238E27FC236}">
              <a16:creationId xmlns:a16="http://schemas.microsoft.com/office/drawing/2014/main" id="{00000000-0008-0000-0700-000017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3" name="フローチャート: 判断 792">
          <a:extLst>
            <a:ext uri="{FF2B5EF4-FFF2-40B4-BE49-F238E27FC236}">
              <a16:creationId xmlns:a16="http://schemas.microsoft.com/office/drawing/2014/main" id="{00000000-0008-0000-0700-000019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8" name="楕円 807">
          <a:extLst>
            <a:ext uri="{FF2B5EF4-FFF2-40B4-BE49-F238E27FC236}">
              <a16:creationId xmlns:a16="http://schemas.microsoft.com/office/drawing/2014/main" id="{00000000-0008-0000-0700-000028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9" name="前年度繰上充用金該当値テキスト">
          <a:extLst>
            <a:ext uri="{FF2B5EF4-FFF2-40B4-BE49-F238E27FC236}">
              <a16:creationId xmlns:a16="http://schemas.microsoft.com/office/drawing/2014/main" id="{00000000-0008-0000-0700-000029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8" name="正方形/長方形 817">
          <a:extLst>
            <a:ext uri="{FF2B5EF4-FFF2-40B4-BE49-F238E27FC236}">
              <a16:creationId xmlns:a16="http://schemas.microsoft.com/office/drawing/2014/main" id="{00000000-0008-0000-0700-00003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9" name="正方形/長方形 818">
          <a:extLst>
            <a:ext uri="{FF2B5EF4-FFF2-40B4-BE49-F238E27FC236}">
              <a16:creationId xmlns:a16="http://schemas.microsoft.com/office/drawing/2014/main" id="{00000000-0008-0000-0700-00003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民生費の決算総額は、２６３億８，２８３万７千円であり、決算額全体の約３０．２％を占めている。住民一人当たりのコストは約１９万４千円で、類似団体平均よりも高くなっている。今後も、少子高齢化に伴う人口構造の変化や社会情勢の変化など、様々な課題に対応するために増加していく見込みであることから、他の経費を抑制するなど健全な財政運営に努める。</a:t>
          </a:r>
        </a:p>
        <a:p>
          <a:r>
            <a:rPr kumimoji="1" lang="ja-JP" altLang="en-US" sz="1300">
              <a:latin typeface="ＭＳ Ｐゴシック" panose="020B0600070205080204" pitchFamily="50" charset="-128"/>
              <a:ea typeface="ＭＳ Ｐゴシック" panose="020B0600070205080204" pitchFamily="50" charset="-128"/>
            </a:rPr>
            <a:t>　公債費の住民一人あたりのコストは、依然として類似団体平均より高い水準で推移している状況であるが、定期償還額の減などにより減少している。今後も引き続き、計画的な借入や繰上償還を実施し、公債費の抑制、平準化に努める。</a:t>
          </a:r>
        </a:p>
        <a:p>
          <a:r>
            <a:rPr kumimoji="1" lang="ja-JP" altLang="en-US" sz="1300">
              <a:latin typeface="ＭＳ Ｐゴシック" panose="020B0600070205080204" pitchFamily="50" charset="-128"/>
              <a:ea typeface="ＭＳ Ｐゴシック" panose="020B0600070205080204" pitchFamily="50" charset="-128"/>
            </a:rPr>
            <a:t>　農林水産業費の住民一人当たりのコストは、園芸ハウス整備推進事業の減などにより前年度より減少したものの、類似団体平均よりも高くなっている。</a:t>
          </a:r>
        </a:p>
        <a:p>
          <a:r>
            <a:rPr kumimoji="1" lang="ja-JP" altLang="en-US" sz="1300">
              <a:latin typeface="ＭＳ Ｐゴシック" panose="020B0600070205080204" pitchFamily="50" charset="-128"/>
              <a:ea typeface="ＭＳ Ｐゴシック" panose="020B0600070205080204" pitchFamily="50" charset="-128"/>
            </a:rPr>
            <a:t>　商工費の住民一人あたりのコストは、南諫早産業団地整備事業の増などにより増加し、類似団体平均より高い水準で推移している。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長崎県諫早市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財政調整基金残高は、新型コロナウイルス感染症対策等の財源として約</a:t>
          </a:r>
          <a:r>
            <a:rPr kumimoji="1" lang="en-US" altLang="ja-JP" sz="1400">
              <a:latin typeface="ＭＳ ゴシック" pitchFamily="49" charset="-128"/>
              <a:ea typeface="ＭＳ ゴシック" pitchFamily="49" charset="-128"/>
            </a:rPr>
            <a:t>19</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千万円の取り崩しを行ったことにより、</a:t>
          </a:r>
          <a:r>
            <a:rPr kumimoji="1" lang="en-US" altLang="ja-JP" sz="1400">
              <a:latin typeface="ＭＳ ゴシック" pitchFamily="49" charset="-128"/>
              <a:ea typeface="ＭＳ ゴシック" pitchFamily="49" charset="-128"/>
            </a:rPr>
            <a:t>0.65</a:t>
          </a:r>
          <a:r>
            <a:rPr kumimoji="1" lang="ja-JP" altLang="en-US" sz="1400">
              <a:latin typeface="ＭＳ ゴシック" pitchFamily="49" charset="-128"/>
              <a:ea typeface="ＭＳ ゴシック" pitchFamily="49" charset="-128"/>
            </a:rPr>
            <a:t>ポイントの減となった。実質収支額の標準財政規模に対する比率は、実質収支額が昨年度より約</a:t>
          </a:r>
          <a:r>
            <a:rPr kumimoji="1" lang="en-US" altLang="ja-JP" sz="1400">
              <a:latin typeface="ＭＳ ゴシック" pitchFamily="49" charset="-128"/>
              <a:ea typeface="ＭＳ ゴシック" pitchFamily="49" charset="-128"/>
            </a:rPr>
            <a:t>2.1</a:t>
          </a:r>
          <a:r>
            <a:rPr kumimoji="1" lang="ja-JP" altLang="en-US" sz="1400">
              <a:latin typeface="ＭＳ ゴシック" pitchFamily="49" charset="-128"/>
              <a:ea typeface="ＭＳ ゴシック" pitchFamily="49" charset="-128"/>
            </a:rPr>
            <a:t>億円増になったことにより、</a:t>
          </a:r>
          <a:r>
            <a:rPr kumimoji="1" lang="en-US" altLang="ja-JP" sz="1400">
              <a:latin typeface="ＭＳ ゴシック" pitchFamily="49" charset="-128"/>
              <a:ea typeface="ＭＳ ゴシック" pitchFamily="49" charset="-128"/>
            </a:rPr>
            <a:t>0.58</a:t>
          </a:r>
          <a:r>
            <a:rPr kumimoji="1" lang="ja-JP" altLang="en-US" sz="1400">
              <a:latin typeface="ＭＳ ゴシック" pitchFamily="49" charset="-128"/>
              <a:ea typeface="ＭＳ ゴシック" pitchFamily="49" charset="-128"/>
            </a:rPr>
            <a:t>ポイントの増となった。</a:t>
          </a:r>
        </a:p>
        <a:p>
          <a:r>
            <a:rPr kumimoji="1" lang="ja-JP" altLang="en-US" sz="1400">
              <a:latin typeface="ＭＳ ゴシック" pitchFamily="49" charset="-128"/>
              <a:ea typeface="ＭＳ ゴシック" pitchFamily="49" charset="-128"/>
            </a:rPr>
            <a:t>　いずれも将来を見据えた計画的な財政運営によるものであり、今後も引き続き健全財政の維持に努める。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長崎県諫早市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前年度に引き続き全会計において赤字は生じていない。</a:t>
          </a:r>
        </a:p>
        <a:p>
          <a:r>
            <a:rPr kumimoji="1" lang="ja-JP" altLang="en-US" sz="1400">
              <a:latin typeface="ＭＳ ゴシック" pitchFamily="49" charset="-128"/>
              <a:ea typeface="ＭＳ ゴシック" pitchFamily="49" charset="-128"/>
            </a:rPr>
            <a:t>　標準財政規模に対する黒字額の割合は、全体的に前年度と同程度で推移している。</a:t>
          </a:r>
        </a:p>
        <a:p>
          <a:r>
            <a:rPr kumimoji="1" lang="ja-JP" altLang="en-US" sz="1400">
              <a:latin typeface="ＭＳ ゴシック" pitchFamily="49" charset="-128"/>
              <a:ea typeface="ＭＳ ゴシック" pitchFamily="49" charset="-128"/>
            </a:rPr>
            <a:t>　中でも介護保険事業特別会計においては、介護保険計画に基づく保険料収入と給付費等の差引額等の増などにより、黒字額が増加した。</a:t>
          </a:r>
        </a:p>
        <a:p>
          <a:r>
            <a:rPr kumimoji="1" lang="ja-JP" altLang="en-US" sz="1400">
              <a:latin typeface="ＭＳ ゴシック" pitchFamily="49" charset="-128"/>
              <a:ea typeface="ＭＳ ゴシック" pitchFamily="49" charset="-128"/>
            </a:rPr>
            <a:t>　今後も全会計において引き続き健全財政の維持に努めていく。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6947;&#27941;&#12373;&#12435;&#12424;&#12426;HP&#25522;&#36617;&#20381;&#38972;/&#12304;&#36001;&#25919;&#29366;&#27841;&#36039;&#26009;&#38598;&#12305;_422045_&#35563;&#26089;&#24066;_2020(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H28</v>
          </cell>
          <cell r="BX50" t="str">
            <v>H29</v>
          </cell>
          <cell r="CF50" t="str">
            <v>H30</v>
          </cell>
          <cell r="CN50" t="str">
            <v>R01</v>
          </cell>
          <cell r="CV50" t="str">
            <v>R02</v>
          </cell>
        </row>
        <row r="51">
          <cell r="AN51" t="str">
            <v>当該団体値</v>
          </cell>
        </row>
        <row r="53">
          <cell r="BP53">
            <v>59.7</v>
          </cell>
          <cell r="BX53">
            <v>61</v>
          </cell>
          <cell r="CF53">
            <v>61.3</v>
          </cell>
          <cell r="CN53">
            <v>62.6</v>
          </cell>
          <cell r="CV53">
            <v>63.3</v>
          </cell>
        </row>
        <row r="55">
          <cell r="AN55" t="str">
            <v>類似団体内平均値</v>
          </cell>
          <cell r="BP55">
            <v>15</v>
          </cell>
          <cell r="BX55">
            <v>12.2</v>
          </cell>
          <cell r="CF55">
            <v>5</v>
          </cell>
          <cell r="CN55">
            <v>5.4</v>
          </cell>
          <cell r="CV55">
            <v>3.9</v>
          </cell>
        </row>
        <row r="57">
          <cell r="BP57">
            <v>60.1</v>
          </cell>
          <cell r="BX57">
            <v>61.2</v>
          </cell>
          <cell r="CF57">
            <v>61.7</v>
          </cell>
          <cell r="CN57">
            <v>62.6</v>
          </cell>
          <cell r="CV57">
            <v>63.1</v>
          </cell>
        </row>
        <row r="72">
          <cell r="BP72" t="str">
            <v>H28</v>
          </cell>
          <cell r="BX72" t="str">
            <v>H29</v>
          </cell>
          <cell r="CF72" t="str">
            <v>H30</v>
          </cell>
          <cell r="CN72" t="str">
            <v>R01</v>
          </cell>
          <cell r="CV72" t="str">
            <v>R02</v>
          </cell>
        </row>
        <row r="73">
          <cell r="AN73" t="str">
            <v>当該団体値</v>
          </cell>
        </row>
        <row r="75">
          <cell r="BP75">
            <v>6.9</v>
          </cell>
          <cell r="BX75">
            <v>7.4</v>
          </cell>
          <cell r="CF75">
            <v>7.6</v>
          </cell>
          <cell r="CN75">
            <v>7.2</v>
          </cell>
          <cell r="CV75">
            <v>6.8</v>
          </cell>
        </row>
        <row r="77">
          <cell r="AN77" t="str">
            <v>類似団体内平均値</v>
          </cell>
          <cell r="BP77">
            <v>15</v>
          </cell>
          <cell r="BX77">
            <v>12.2</v>
          </cell>
          <cell r="CF77">
            <v>5</v>
          </cell>
          <cell r="CN77">
            <v>5.4</v>
          </cell>
          <cell r="CV77">
            <v>3.9</v>
          </cell>
        </row>
        <row r="79">
          <cell r="BP79">
            <v>5</v>
          </cell>
          <cell r="BX79">
            <v>4.8</v>
          </cell>
          <cell r="CF79">
            <v>4.5</v>
          </cell>
          <cell r="CN79">
            <v>4.2</v>
          </cell>
          <cell r="CV79">
            <v>4.2</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03" t="s">
        <v>80</v>
      </c>
      <c r="C1" s="403"/>
      <c r="D1" s="403"/>
      <c r="E1" s="403"/>
      <c r="F1" s="403"/>
      <c r="G1" s="403"/>
      <c r="H1" s="403"/>
      <c r="I1" s="403"/>
      <c r="J1" s="403"/>
      <c r="K1" s="403"/>
      <c r="L1" s="403"/>
      <c r="M1" s="403"/>
      <c r="N1" s="403"/>
      <c r="O1" s="403"/>
      <c r="P1" s="403"/>
      <c r="Q1" s="403"/>
      <c r="R1" s="403"/>
      <c r="S1" s="403"/>
      <c r="T1" s="403"/>
      <c r="U1" s="403"/>
      <c r="V1" s="403"/>
      <c r="W1" s="403"/>
      <c r="X1" s="403"/>
      <c r="Y1" s="403"/>
      <c r="Z1" s="403"/>
      <c r="AA1" s="403"/>
      <c r="AB1" s="403"/>
      <c r="AC1" s="403"/>
      <c r="AD1" s="403"/>
      <c r="AE1" s="403"/>
      <c r="AF1" s="403"/>
      <c r="AG1" s="403"/>
      <c r="AH1" s="403"/>
      <c r="AI1" s="403"/>
      <c r="AJ1" s="403"/>
      <c r="AK1" s="403"/>
      <c r="AL1" s="403"/>
      <c r="AM1" s="403"/>
      <c r="AN1" s="403"/>
      <c r="AO1" s="403"/>
      <c r="AP1" s="403"/>
      <c r="AQ1" s="403"/>
      <c r="AR1" s="403"/>
      <c r="AS1" s="403"/>
      <c r="AT1" s="403"/>
      <c r="AU1" s="403"/>
      <c r="AV1" s="403"/>
      <c r="AW1" s="403"/>
      <c r="AX1" s="403"/>
      <c r="AY1" s="403"/>
      <c r="AZ1" s="403"/>
      <c r="BA1" s="403"/>
      <c r="BB1" s="403"/>
      <c r="BC1" s="403"/>
      <c r="BD1" s="403"/>
      <c r="BE1" s="403"/>
      <c r="BF1" s="403"/>
      <c r="BG1" s="403"/>
      <c r="BH1" s="403"/>
      <c r="BI1" s="403"/>
      <c r="BJ1" s="403"/>
      <c r="BK1" s="403"/>
      <c r="BL1" s="403"/>
      <c r="BM1" s="403"/>
      <c r="BN1" s="403"/>
      <c r="BO1" s="403"/>
      <c r="BP1" s="403"/>
      <c r="BQ1" s="403"/>
      <c r="BR1" s="403"/>
      <c r="BS1" s="403"/>
      <c r="BT1" s="403"/>
      <c r="BU1" s="403"/>
      <c r="BV1" s="403"/>
      <c r="BW1" s="403"/>
      <c r="BX1" s="403"/>
      <c r="BY1" s="403"/>
      <c r="BZ1" s="403"/>
      <c r="CA1" s="403"/>
      <c r="CB1" s="403"/>
      <c r="CC1" s="403"/>
      <c r="CD1" s="403"/>
      <c r="CE1" s="403"/>
      <c r="CF1" s="403"/>
      <c r="CG1" s="403"/>
      <c r="CH1" s="403"/>
      <c r="CI1" s="403"/>
      <c r="CJ1" s="403"/>
      <c r="CK1" s="403"/>
      <c r="CL1" s="403"/>
      <c r="CM1" s="403"/>
      <c r="CN1" s="403"/>
      <c r="CO1" s="403"/>
      <c r="CP1" s="403"/>
      <c r="CQ1" s="403"/>
      <c r="CR1" s="403"/>
      <c r="CS1" s="403"/>
      <c r="CT1" s="403"/>
      <c r="CU1" s="403"/>
      <c r="CV1" s="403"/>
      <c r="CW1" s="403"/>
      <c r="CX1" s="403"/>
      <c r="CY1" s="403"/>
      <c r="CZ1" s="403"/>
      <c r="DA1" s="403"/>
      <c r="DB1" s="403"/>
      <c r="DC1" s="403"/>
      <c r="DD1" s="403"/>
      <c r="DE1" s="403"/>
      <c r="DF1" s="403"/>
      <c r="DG1" s="403"/>
      <c r="DH1" s="403"/>
      <c r="DI1" s="403"/>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04" t="s">
        <v>82</v>
      </c>
      <c r="C3" s="405"/>
      <c r="D3" s="405"/>
      <c r="E3" s="406"/>
      <c r="F3" s="406"/>
      <c r="G3" s="406"/>
      <c r="H3" s="406"/>
      <c r="I3" s="406"/>
      <c r="J3" s="406"/>
      <c r="K3" s="406"/>
      <c r="L3" s="406" t="s">
        <v>83</v>
      </c>
      <c r="M3" s="406"/>
      <c r="N3" s="406"/>
      <c r="O3" s="406"/>
      <c r="P3" s="406"/>
      <c r="Q3" s="406"/>
      <c r="R3" s="413"/>
      <c r="S3" s="413"/>
      <c r="T3" s="413"/>
      <c r="U3" s="413"/>
      <c r="V3" s="414"/>
      <c r="W3" s="388" t="s">
        <v>84</v>
      </c>
      <c r="X3" s="389"/>
      <c r="Y3" s="389"/>
      <c r="Z3" s="389"/>
      <c r="AA3" s="389"/>
      <c r="AB3" s="405"/>
      <c r="AC3" s="413" t="s">
        <v>85</v>
      </c>
      <c r="AD3" s="389"/>
      <c r="AE3" s="389"/>
      <c r="AF3" s="389"/>
      <c r="AG3" s="389"/>
      <c r="AH3" s="389"/>
      <c r="AI3" s="389"/>
      <c r="AJ3" s="389"/>
      <c r="AK3" s="389"/>
      <c r="AL3" s="390"/>
      <c r="AM3" s="388" t="s">
        <v>86</v>
      </c>
      <c r="AN3" s="389"/>
      <c r="AO3" s="389"/>
      <c r="AP3" s="389"/>
      <c r="AQ3" s="389"/>
      <c r="AR3" s="389"/>
      <c r="AS3" s="389"/>
      <c r="AT3" s="389"/>
      <c r="AU3" s="389"/>
      <c r="AV3" s="389"/>
      <c r="AW3" s="389"/>
      <c r="AX3" s="390"/>
      <c r="AY3" s="425" t="s">
        <v>1</v>
      </c>
      <c r="AZ3" s="426"/>
      <c r="BA3" s="426"/>
      <c r="BB3" s="426"/>
      <c r="BC3" s="426"/>
      <c r="BD3" s="426"/>
      <c r="BE3" s="426"/>
      <c r="BF3" s="426"/>
      <c r="BG3" s="426"/>
      <c r="BH3" s="426"/>
      <c r="BI3" s="426"/>
      <c r="BJ3" s="426"/>
      <c r="BK3" s="426"/>
      <c r="BL3" s="426"/>
      <c r="BM3" s="427"/>
      <c r="BN3" s="388" t="s">
        <v>87</v>
      </c>
      <c r="BO3" s="389"/>
      <c r="BP3" s="389"/>
      <c r="BQ3" s="389"/>
      <c r="BR3" s="389"/>
      <c r="BS3" s="389"/>
      <c r="BT3" s="389"/>
      <c r="BU3" s="390"/>
      <c r="BV3" s="388" t="s">
        <v>88</v>
      </c>
      <c r="BW3" s="389"/>
      <c r="BX3" s="389"/>
      <c r="BY3" s="389"/>
      <c r="BZ3" s="389"/>
      <c r="CA3" s="389"/>
      <c r="CB3" s="389"/>
      <c r="CC3" s="390"/>
      <c r="CD3" s="425" t="s">
        <v>1</v>
      </c>
      <c r="CE3" s="426"/>
      <c r="CF3" s="426"/>
      <c r="CG3" s="426"/>
      <c r="CH3" s="426"/>
      <c r="CI3" s="426"/>
      <c r="CJ3" s="426"/>
      <c r="CK3" s="426"/>
      <c r="CL3" s="426"/>
      <c r="CM3" s="426"/>
      <c r="CN3" s="426"/>
      <c r="CO3" s="426"/>
      <c r="CP3" s="426"/>
      <c r="CQ3" s="426"/>
      <c r="CR3" s="426"/>
      <c r="CS3" s="427"/>
      <c r="CT3" s="388" t="s">
        <v>89</v>
      </c>
      <c r="CU3" s="389"/>
      <c r="CV3" s="389"/>
      <c r="CW3" s="389"/>
      <c r="CX3" s="389"/>
      <c r="CY3" s="389"/>
      <c r="CZ3" s="389"/>
      <c r="DA3" s="390"/>
      <c r="DB3" s="388" t="s">
        <v>90</v>
      </c>
      <c r="DC3" s="389"/>
      <c r="DD3" s="389"/>
      <c r="DE3" s="389"/>
      <c r="DF3" s="389"/>
      <c r="DG3" s="389"/>
      <c r="DH3" s="389"/>
      <c r="DI3" s="390"/>
      <c r="DJ3" s="186"/>
      <c r="DK3" s="186"/>
      <c r="DL3" s="186"/>
      <c r="DM3" s="186"/>
      <c r="DN3" s="186"/>
      <c r="DO3" s="186"/>
    </row>
    <row r="4" spans="1:119" ht="18.75" customHeight="1" x14ac:dyDescent="0.15">
      <c r="A4" s="187"/>
      <c r="B4" s="407"/>
      <c r="C4" s="408"/>
      <c r="D4" s="408"/>
      <c r="E4" s="409"/>
      <c r="F4" s="409"/>
      <c r="G4" s="409"/>
      <c r="H4" s="409"/>
      <c r="I4" s="409"/>
      <c r="J4" s="409"/>
      <c r="K4" s="409"/>
      <c r="L4" s="409"/>
      <c r="M4" s="409"/>
      <c r="N4" s="409"/>
      <c r="O4" s="409"/>
      <c r="P4" s="409"/>
      <c r="Q4" s="409"/>
      <c r="R4" s="415"/>
      <c r="S4" s="415"/>
      <c r="T4" s="415"/>
      <c r="U4" s="415"/>
      <c r="V4" s="416"/>
      <c r="W4" s="419"/>
      <c r="X4" s="420"/>
      <c r="Y4" s="420"/>
      <c r="Z4" s="420"/>
      <c r="AA4" s="420"/>
      <c r="AB4" s="408"/>
      <c r="AC4" s="415"/>
      <c r="AD4" s="420"/>
      <c r="AE4" s="420"/>
      <c r="AF4" s="420"/>
      <c r="AG4" s="420"/>
      <c r="AH4" s="420"/>
      <c r="AI4" s="420"/>
      <c r="AJ4" s="420"/>
      <c r="AK4" s="420"/>
      <c r="AL4" s="423"/>
      <c r="AM4" s="421"/>
      <c r="AN4" s="422"/>
      <c r="AO4" s="422"/>
      <c r="AP4" s="422"/>
      <c r="AQ4" s="422"/>
      <c r="AR4" s="422"/>
      <c r="AS4" s="422"/>
      <c r="AT4" s="422"/>
      <c r="AU4" s="422"/>
      <c r="AV4" s="422"/>
      <c r="AW4" s="422"/>
      <c r="AX4" s="424"/>
      <c r="AY4" s="391" t="s">
        <v>91</v>
      </c>
      <c r="AZ4" s="392"/>
      <c r="BA4" s="392"/>
      <c r="BB4" s="392"/>
      <c r="BC4" s="392"/>
      <c r="BD4" s="392"/>
      <c r="BE4" s="392"/>
      <c r="BF4" s="392"/>
      <c r="BG4" s="392"/>
      <c r="BH4" s="392"/>
      <c r="BI4" s="392"/>
      <c r="BJ4" s="392"/>
      <c r="BK4" s="392"/>
      <c r="BL4" s="392"/>
      <c r="BM4" s="393"/>
      <c r="BN4" s="394">
        <v>89151931</v>
      </c>
      <c r="BO4" s="395"/>
      <c r="BP4" s="395"/>
      <c r="BQ4" s="395"/>
      <c r="BR4" s="395"/>
      <c r="BS4" s="395"/>
      <c r="BT4" s="395"/>
      <c r="BU4" s="396"/>
      <c r="BV4" s="394">
        <v>67700197</v>
      </c>
      <c r="BW4" s="395"/>
      <c r="BX4" s="395"/>
      <c r="BY4" s="395"/>
      <c r="BZ4" s="395"/>
      <c r="CA4" s="395"/>
      <c r="CB4" s="395"/>
      <c r="CC4" s="396"/>
      <c r="CD4" s="397" t="s">
        <v>92</v>
      </c>
      <c r="CE4" s="398"/>
      <c r="CF4" s="398"/>
      <c r="CG4" s="398"/>
      <c r="CH4" s="398"/>
      <c r="CI4" s="398"/>
      <c r="CJ4" s="398"/>
      <c r="CK4" s="398"/>
      <c r="CL4" s="398"/>
      <c r="CM4" s="398"/>
      <c r="CN4" s="398"/>
      <c r="CO4" s="398"/>
      <c r="CP4" s="398"/>
      <c r="CQ4" s="398"/>
      <c r="CR4" s="398"/>
      <c r="CS4" s="399"/>
      <c r="CT4" s="400">
        <v>2.9</v>
      </c>
      <c r="CU4" s="401"/>
      <c r="CV4" s="401"/>
      <c r="CW4" s="401"/>
      <c r="CX4" s="401"/>
      <c r="CY4" s="401"/>
      <c r="CZ4" s="401"/>
      <c r="DA4" s="402"/>
      <c r="DB4" s="400">
        <v>2.2999999999999998</v>
      </c>
      <c r="DC4" s="401"/>
      <c r="DD4" s="401"/>
      <c r="DE4" s="401"/>
      <c r="DF4" s="401"/>
      <c r="DG4" s="401"/>
      <c r="DH4" s="401"/>
      <c r="DI4" s="402"/>
      <c r="DJ4" s="186"/>
      <c r="DK4" s="186"/>
      <c r="DL4" s="186"/>
      <c r="DM4" s="186"/>
      <c r="DN4" s="186"/>
      <c r="DO4" s="186"/>
    </row>
    <row r="5" spans="1:119" ht="18.75" customHeight="1" x14ac:dyDescent="0.15">
      <c r="A5" s="187"/>
      <c r="B5" s="410"/>
      <c r="C5" s="411"/>
      <c r="D5" s="411"/>
      <c r="E5" s="412"/>
      <c r="F5" s="412"/>
      <c r="G5" s="412"/>
      <c r="H5" s="412"/>
      <c r="I5" s="412"/>
      <c r="J5" s="412"/>
      <c r="K5" s="412"/>
      <c r="L5" s="412"/>
      <c r="M5" s="412"/>
      <c r="N5" s="412"/>
      <c r="O5" s="412"/>
      <c r="P5" s="412"/>
      <c r="Q5" s="412"/>
      <c r="R5" s="417"/>
      <c r="S5" s="417"/>
      <c r="T5" s="417"/>
      <c r="U5" s="417"/>
      <c r="V5" s="418"/>
      <c r="W5" s="421"/>
      <c r="X5" s="422"/>
      <c r="Y5" s="422"/>
      <c r="Z5" s="422"/>
      <c r="AA5" s="422"/>
      <c r="AB5" s="411"/>
      <c r="AC5" s="417"/>
      <c r="AD5" s="422"/>
      <c r="AE5" s="422"/>
      <c r="AF5" s="422"/>
      <c r="AG5" s="422"/>
      <c r="AH5" s="422"/>
      <c r="AI5" s="422"/>
      <c r="AJ5" s="422"/>
      <c r="AK5" s="422"/>
      <c r="AL5" s="424"/>
      <c r="AM5" s="460" t="s">
        <v>93</v>
      </c>
      <c r="AN5" s="461"/>
      <c r="AO5" s="461"/>
      <c r="AP5" s="461"/>
      <c r="AQ5" s="461"/>
      <c r="AR5" s="461"/>
      <c r="AS5" s="461"/>
      <c r="AT5" s="462"/>
      <c r="AU5" s="463" t="s">
        <v>94</v>
      </c>
      <c r="AV5" s="464"/>
      <c r="AW5" s="464"/>
      <c r="AX5" s="464"/>
      <c r="AY5" s="465" t="s">
        <v>95</v>
      </c>
      <c r="AZ5" s="466"/>
      <c r="BA5" s="466"/>
      <c r="BB5" s="466"/>
      <c r="BC5" s="466"/>
      <c r="BD5" s="466"/>
      <c r="BE5" s="466"/>
      <c r="BF5" s="466"/>
      <c r="BG5" s="466"/>
      <c r="BH5" s="466"/>
      <c r="BI5" s="466"/>
      <c r="BJ5" s="466"/>
      <c r="BK5" s="466"/>
      <c r="BL5" s="466"/>
      <c r="BM5" s="467"/>
      <c r="BN5" s="431">
        <v>87317878</v>
      </c>
      <c r="BO5" s="432"/>
      <c r="BP5" s="432"/>
      <c r="BQ5" s="432"/>
      <c r="BR5" s="432"/>
      <c r="BS5" s="432"/>
      <c r="BT5" s="432"/>
      <c r="BU5" s="433"/>
      <c r="BV5" s="431">
        <v>66770063</v>
      </c>
      <c r="BW5" s="432"/>
      <c r="BX5" s="432"/>
      <c r="BY5" s="432"/>
      <c r="BZ5" s="432"/>
      <c r="CA5" s="432"/>
      <c r="CB5" s="432"/>
      <c r="CC5" s="433"/>
      <c r="CD5" s="434" t="s">
        <v>96</v>
      </c>
      <c r="CE5" s="435"/>
      <c r="CF5" s="435"/>
      <c r="CG5" s="435"/>
      <c r="CH5" s="435"/>
      <c r="CI5" s="435"/>
      <c r="CJ5" s="435"/>
      <c r="CK5" s="435"/>
      <c r="CL5" s="435"/>
      <c r="CM5" s="435"/>
      <c r="CN5" s="435"/>
      <c r="CO5" s="435"/>
      <c r="CP5" s="435"/>
      <c r="CQ5" s="435"/>
      <c r="CR5" s="435"/>
      <c r="CS5" s="436"/>
      <c r="CT5" s="428">
        <v>92.5</v>
      </c>
      <c r="CU5" s="429"/>
      <c r="CV5" s="429"/>
      <c r="CW5" s="429"/>
      <c r="CX5" s="429"/>
      <c r="CY5" s="429"/>
      <c r="CZ5" s="429"/>
      <c r="DA5" s="430"/>
      <c r="DB5" s="428">
        <v>95.9</v>
      </c>
      <c r="DC5" s="429"/>
      <c r="DD5" s="429"/>
      <c r="DE5" s="429"/>
      <c r="DF5" s="429"/>
      <c r="DG5" s="429"/>
      <c r="DH5" s="429"/>
      <c r="DI5" s="430"/>
      <c r="DJ5" s="186"/>
      <c r="DK5" s="186"/>
      <c r="DL5" s="186"/>
      <c r="DM5" s="186"/>
      <c r="DN5" s="186"/>
      <c r="DO5" s="186"/>
    </row>
    <row r="6" spans="1:119" ht="18.75" customHeight="1" x14ac:dyDescent="0.15">
      <c r="A6" s="187"/>
      <c r="B6" s="437" t="s">
        <v>97</v>
      </c>
      <c r="C6" s="438"/>
      <c r="D6" s="438"/>
      <c r="E6" s="439"/>
      <c r="F6" s="439"/>
      <c r="G6" s="439"/>
      <c r="H6" s="439"/>
      <c r="I6" s="439"/>
      <c r="J6" s="439"/>
      <c r="K6" s="439"/>
      <c r="L6" s="439" t="s">
        <v>98</v>
      </c>
      <c r="M6" s="439"/>
      <c r="N6" s="439"/>
      <c r="O6" s="439"/>
      <c r="P6" s="439"/>
      <c r="Q6" s="439"/>
      <c r="R6" s="443"/>
      <c r="S6" s="443"/>
      <c r="T6" s="443"/>
      <c r="U6" s="443"/>
      <c r="V6" s="444"/>
      <c r="W6" s="447" t="s">
        <v>99</v>
      </c>
      <c r="X6" s="448"/>
      <c r="Y6" s="448"/>
      <c r="Z6" s="448"/>
      <c r="AA6" s="448"/>
      <c r="AB6" s="438"/>
      <c r="AC6" s="451" t="s">
        <v>100</v>
      </c>
      <c r="AD6" s="452"/>
      <c r="AE6" s="452"/>
      <c r="AF6" s="452"/>
      <c r="AG6" s="452"/>
      <c r="AH6" s="452"/>
      <c r="AI6" s="452"/>
      <c r="AJ6" s="452"/>
      <c r="AK6" s="452"/>
      <c r="AL6" s="453"/>
      <c r="AM6" s="460" t="s">
        <v>101</v>
      </c>
      <c r="AN6" s="461"/>
      <c r="AO6" s="461"/>
      <c r="AP6" s="461"/>
      <c r="AQ6" s="461"/>
      <c r="AR6" s="461"/>
      <c r="AS6" s="461"/>
      <c r="AT6" s="462"/>
      <c r="AU6" s="463" t="s">
        <v>94</v>
      </c>
      <c r="AV6" s="464"/>
      <c r="AW6" s="464"/>
      <c r="AX6" s="464"/>
      <c r="AY6" s="465" t="s">
        <v>102</v>
      </c>
      <c r="AZ6" s="466"/>
      <c r="BA6" s="466"/>
      <c r="BB6" s="466"/>
      <c r="BC6" s="466"/>
      <c r="BD6" s="466"/>
      <c r="BE6" s="466"/>
      <c r="BF6" s="466"/>
      <c r="BG6" s="466"/>
      <c r="BH6" s="466"/>
      <c r="BI6" s="466"/>
      <c r="BJ6" s="466"/>
      <c r="BK6" s="466"/>
      <c r="BL6" s="466"/>
      <c r="BM6" s="467"/>
      <c r="BN6" s="431">
        <v>1834053</v>
      </c>
      <c r="BO6" s="432"/>
      <c r="BP6" s="432"/>
      <c r="BQ6" s="432"/>
      <c r="BR6" s="432"/>
      <c r="BS6" s="432"/>
      <c r="BT6" s="432"/>
      <c r="BU6" s="433"/>
      <c r="BV6" s="431">
        <v>930134</v>
      </c>
      <c r="BW6" s="432"/>
      <c r="BX6" s="432"/>
      <c r="BY6" s="432"/>
      <c r="BZ6" s="432"/>
      <c r="CA6" s="432"/>
      <c r="CB6" s="432"/>
      <c r="CC6" s="433"/>
      <c r="CD6" s="434" t="s">
        <v>103</v>
      </c>
      <c r="CE6" s="435"/>
      <c r="CF6" s="435"/>
      <c r="CG6" s="435"/>
      <c r="CH6" s="435"/>
      <c r="CI6" s="435"/>
      <c r="CJ6" s="435"/>
      <c r="CK6" s="435"/>
      <c r="CL6" s="435"/>
      <c r="CM6" s="435"/>
      <c r="CN6" s="435"/>
      <c r="CO6" s="435"/>
      <c r="CP6" s="435"/>
      <c r="CQ6" s="435"/>
      <c r="CR6" s="435"/>
      <c r="CS6" s="436"/>
      <c r="CT6" s="468">
        <v>97.3</v>
      </c>
      <c r="CU6" s="469"/>
      <c r="CV6" s="469"/>
      <c r="CW6" s="469"/>
      <c r="CX6" s="469"/>
      <c r="CY6" s="469"/>
      <c r="CZ6" s="469"/>
      <c r="DA6" s="470"/>
      <c r="DB6" s="468">
        <v>100.2</v>
      </c>
      <c r="DC6" s="469"/>
      <c r="DD6" s="469"/>
      <c r="DE6" s="469"/>
      <c r="DF6" s="469"/>
      <c r="DG6" s="469"/>
      <c r="DH6" s="469"/>
      <c r="DI6" s="470"/>
      <c r="DJ6" s="186"/>
      <c r="DK6" s="186"/>
      <c r="DL6" s="186"/>
      <c r="DM6" s="186"/>
      <c r="DN6" s="186"/>
      <c r="DO6" s="186"/>
    </row>
    <row r="7" spans="1:119" ht="18.75" customHeight="1" x14ac:dyDescent="0.15">
      <c r="A7" s="187"/>
      <c r="B7" s="407"/>
      <c r="C7" s="408"/>
      <c r="D7" s="408"/>
      <c r="E7" s="409"/>
      <c r="F7" s="409"/>
      <c r="G7" s="409"/>
      <c r="H7" s="409"/>
      <c r="I7" s="409"/>
      <c r="J7" s="409"/>
      <c r="K7" s="409"/>
      <c r="L7" s="409"/>
      <c r="M7" s="409"/>
      <c r="N7" s="409"/>
      <c r="O7" s="409"/>
      <c r="P7" s="409"/>
      <c r="Q7" s="409"/>
      <c r="R7" s="415"/>
      <c r="S7" s="415"/>
      <c r="T7" s="415"/>
      <c r="U7" s="415"/>
      <c r="V7" s="416"/>
      <c r="W7" s="419"/>
      <c r="X7" s="420"/>
      <c r="Y7" s="420"/>
      <c r="Z7" s="420"/>
      <c r="AA7" s="420"/>
      <c r="AB7" s="408"/>
      <c r="AC7" s="454"/>
      <c r="AD7" s="455"/>
      <c r="AE7" s="455"/>
      <c r="AF7" s="455"/>
      <c r="AG7" s="455"/>
      <c r="AH7" s="455"/>
      <c r="AI7" s="455"/>
      <c r="AJ7" s="455"/>
      <c r="AK7" s="455"/>
      <c r="AL7" s="456"/>
      <c r="AM7" s="460" t="s">
        <v>104</v>
      </c>
      <c r="AN7" s="461"/>
      <c r="AO7" s="461"/>
      <c r="AP7" s="461"/>
      <c r="AQ7" s="461"/>
      <c r="AR7" s="461"/>
      <c r="AS7" s="461"/>
      <c r="AT7" s="462"/>
      <c r="AU7" s="463" t="s">
        <v>105</v>
      </c>
      <c r="AV7" s="464"/>
      <c r="AW7" s="464"/>
      <c r="AX7" s="464"/>
      <c r="AY7" s="465" t="s">
        <v>106</v>
      </c>
      <c r="AZ7" s="466"/>
      <c r="BA7" s="466"/>
      <c r="BB7" s="466"/>
      <c r="BC7" s="466"/>
      <c r="BD7" s="466"/>
      <c r="BE7" s="466"/>
      <c r="BF7" s="466"/>
      <c r="BG7" s="466"/>
      <c r="BH7" s="466"/>
      <c r="BI7" s="466"/>
      <c r="BJ7" s="466"/>
      <c r="BK7" s="466"/>
      <c r="BL7" s="466"/>
      <c r="BM7" s="467"/>
      <c r="BN7" s="431">
        <v>827145</v>
      </c>
      <c r="BO7" s="432"/>
      <c r="BP7" s="432"/>
      <c r="BQ7" s="432"/>
      <c r="BR7" s="432"/>
      <c r="BS7" s="432"/>
      <c r="BT7" s="432"/>
      <c r="BU7" s="433"/>
      <c r="BV7" s="431">
        <v>140117</v>
      </c>
      <c r="BW7" s="432"/>
      <c r="BX7" s="432"/>
      <c r="BY7" s="432"/>
      <c r="BZ7" s="432"/>
      <c r="CA7" s="432"/>
      <c r="CB7" s="432"/>
      <c r="CC7" s="433"/>
      <c r="CD7" s="434" t="s">
        <v>107</v>
      </c>
      <c r="CE7" s="435"/>
      <c r="CF7" s="435"/>
      <c r="CG7" s="435"/>
      <c r="CH7" s="435"/>
      <c r="CI7" s="435"/>
      <c r="CJ7" s="435"/>
      <c r="CK7" s="435"/>
      <c r="CL7" s="435"/>
      <c r="CM7" s="435"/>
      <c r="CN7" s="435"/>
      <c r="CO7" s="435"/>
      <c r="CP7" s="435"/>
      <c r="CQ7" s="435"/>
      <c r="CR7" s="435"/>
      <c r="CS7" s="436"/>
      <c r="CT7" s="431">
        <v>34486648</v>
      </c>
      <c r="CU7" s="432"/>
      <c r="CV7" s="432"/>
      <c r="CW7" s="432"/>
      <c r="CX7" s="432"/>
      <c r="CY7" s="432"/>
      <c r="CZ7" s="432"/>
      <c r="DA7" s="433"/>
      <c r="DB7" s="431">
        <v>33700765</v>
      </c>
      <c r="DC7" s="432"/>
      <c r="DD7" s="432"/>
      <c r="DE7" s="432"/>
      <c r="DF7" s="432"/>
      <c r="DG7" s="432"/>
      <c r="DH7" s="432"/>
      <c r="DI7" s="433"/>
      <c r="DJ7" s="186"/>
      <c r="DK7" s="186"/>
      <c r="DL7" s="186"/>
      <c r="DM7" s="186"/>
      <c r="DN7" s="186"/>
      <c r="DO7" s="186"/>
    </row>
    <row r="8" spans="1:119" ht="18.75" customHeight="1" thickBot="1" x14ac:dyDescent="0.2">
      <c r="A8" s="187"/>
      <c r="B8" s="440"/>
      <c r="C8" s="441"/>
      <c r="D8" s="441"/>
      <c r="E8" s="442"/>
      <c r="F8" s="442"/>
      <c r="G8" s="442"/>
      <c r="H8" s="442"/>
      <c r="I8" s="442"/>
      <c r="J8" s="442"/>
      <c r="K8" s="442"/>
      <c r="L8" s="442"/>
      <c r="M8" s="442"/>
      <c r="N8" s="442"/>
      <c r="O8" s="442"/>
      <c r="P8" s="442"/>
      <c r="Q8" s="442"/>
      <c r="R8" s="445"/>
      <c r="S8" s="445"/>
      <c r="T8" s="445"/>
      <c r="U8" s="445"/>
      <c r="V8" s="446"/>
      <c r="W8" s="449"/>
      <c r="X8" s="450"/>
      <c r="Y8" s="450"/>
      <c r="Z8" s="450"/>
      <c r="AA8" s="450"/>
      <c r="AB8" s="441"/>
      <c r="AC8" s="457"/>
      <c r="AD8" s="458"/>
      <c r="AE8" s="458"/>
      <c r="AF8" s="458"/>
      <c r="AG8" s="458"/>
      <c r="AH8" s="458"/>
      <c r="AI8" s="458"/>
      <c r="AJ8" s="458"/>
      <c r="AK8" s="458"/>
      <c r="AL8" s="459"/>
      <c r="AM8" s="460" t="s">
        <v>108</v>
      </c>
      <c r="AN8" s="461"/>
      <c r="AO8" s="461"/>
      <c r="AP8" s="461"/>
      <c r="AQ8" s="461"/>
      <c r="AR8" s="461"/>
      <c r="AS8" s="461"/>
      <c r="AT8" s="462"/>
      <c r="AU8" s="463" t="s">
        <v>109</v>
      </c>
      <c r="AV8" s="464"/>
      <c r="AW8" s="464"/>
      <c r="AX8" s="464"/>
      <c r="AY8" s="465" t="s">
        <v>110</v>
      </c>
      <c r="AZ8" s="466"/>
      <c r="BA8" s="466"/>
      <c r="BB8" s="466"/>
      <c r="BC8" s="466"/>
      <c r="BD8" s="466"/>
      <c r="BE8" s="466"/>
      <c r="BF8" s="466"/>
      <c r="BG8" s="466"/>
      <c r="BH8" s="466"/>
      <c r="BI8" s="466"/>
      <c r="BJ8" s="466"/>
      <c r="BK8" s="466"/>
      <c r="BL8" s="466"/>
      <c r="BM8" s="467"/>
      <c r="BN8" s="431">
        <v>1006908</v>
      </c>
      <c r="BO8" s="432"/>
      <c r="BP8" s="432"/>
      <c r="BQ8" s="432"/>
      <c r="BR8" s="432"/>
      <c r="BS8" s="432"/>
      <c r="BT8" s="432"/>
      <c r="BU8" s="433"/>
      <c r="BV8" s="431">
        <v>790017</v>
      </c>
      <c r="BW8" s="432"/>
      <c r="BX8" s="432"/>
      <c r="BY8" s="432"/>
      <c r="BZ8" s="432"/>
      <c r="CA8" s="432"/>
      <c r="CB8" s="432"/>
      <c r="CC8" s="433"/>
      <c r="CD8" s="434" t="s">
        <v>111</v>
      </c>
      <c r="CE8" s="435"/>
      <c r="CF8" s="435"/>
      <c r="CG8" s="435"/>
      <c r="CH8" s="435"/>
      <c r="CI8" s="435"/>
      <c r="CJ8" s="435"/>
      <c r="CK8" s="435"/>
      <c r="CL8" s="435"/>
      <c r="CM8" s="435"/>
      <c r="CN8" s="435"/>
      <c r="CO8" s="435"/>
      <c r="CP8" s="435"/>
      <c r="CQ8" s="435"/>
      <c r="CR8" s="435"/>
      <c r="CS8" s="436"/>
      <c r="CT8" s="471">
        <v>0.55000000000000004</v>
      </c>
      <c r="CU8" s="472"/>
      <c r="CV8" s="472"/>
      <c r="CW8" s="472"/>
      <c r="CX8" s="472"/>
      <c r="CY8" s="472"/>
      <c r="CZ8" s="472"/>
      <c r="DA8" s="473"/>
      <c r="DB8" s="471">
        <v>0.54</v>
      </c>
      <c r="DC8" s="472"/>
      <c r="DD8" s="472"/>
      <c r="DE8" s="472"/>
      <c r="DF8" s="472"/>
      <c r="DG8" s="472"/>
      <c r="DH8" s="472"/>
      <c r="DI8" s="473"/>
      <c r="DJ8" s="186"/>
      <c r="DK8" s="186"/>
      <c r="DL8" s="186"/>
      <c r="DM8" s="186"/>
      <c r="DN8" s="186"/>
      <c r="DO8" s="186"/>
    </row>
    <row r="9" spans="1:119" ht="18.75" customHeight="1" thickBot="1" x14ac:dyDescent="0.2">
      <c r="A9" s="187"/>
      <c r="B9" s="425" t="s">
        <v>112</v>
      </c>
      <c r="C9" s="426"/>
      <c r="D9" s="426"/>
      <c r="E9" s="426"/>
      <c r="F9" s="426"/>
      <c r="G9" s="426"/>
      <c r="H9" s="426"/>
      <c r="I9" s="426"/>
      <c r="J9" s="426"/>
      <c r="K9" s="474"/>
      <c r="L9" s="475" t="s">
        <v>113</v>
      </c>
      <c r="M9" s="476"/>
      <c r="N9" s="476"/>
      <c r="O9" s="476"/>
      <c r="P9" s="476"/>
      <c r="Q9" s="477"/>
      <c r="R9" s="478">
        <v>133852</v>
      </c>
      <c r="S9" s="479"/>
      <c r="T9" s="479"/>
      <c r="U9" s="479"/>
      <c r="V9" s="480"/>
      <c r="W9" s="388" t="s">
        <v>114</v>
      </c>
      <c r="X9" s="389"/>
      <c r="Y9" s="389"/>
      <c r="Z9" s="389"/>
      <c r="AA9" s="389"/>
      <c r="AB9" s="389"/>
      <c r="AC9" s="389"/>
      <c r="AD9" s="389"/>
      <c r="AE9" s="389"/>
      <c r="AF9" s="389"/>
      <c r="AG9" s="389"/>
      <c r="AH9" s="389"/>
      <c r="AI9" s="389"/>
      <c r="AJ9" s="389"/>
      <c r="AK9" s="389"/>
      <c r="AL9" s="390"/>
      <c r="AM9" s="460" t="s">
        <v>115</v>
      </c>
      <c r="AN9" s="461"/>
      <c r="AO9" s="461"/>
      <c r="AP9" s="461"/>
      <c r="AQ9" s="461"/>
      <c r="AR9" s="461"/>
      <c r="AS9" s="461"/>
      <c r="AT9" s="462"/>
      <c r="AU9" s="463" t="s">
        <v>116</v>
      </c>
      <c r="AV9" s="464"/>
      <c r="AW9" s="464"/>
      <c r="AX9" s="464"/>
      <c r="AY9" s="465" t="s">
        <v>117</v>
      </c>
      <c r="AZ9" s="466"/>
      <c r="BA9" s="466"/>
      <c r="BB9" s="466"/>
      <c r="BC9" s="466"/>
      <c r="BD9" s="466"/>
      <c r="BE9" s="466"/>
      <c r="BF9" s="466"/>
      <c r="BG9" s="466"/>
      <c r="BH9" s="466"/>
      <c r="BI9" s="466"/>
      <c r="BJ9" s="466"/>
      <c r="BK9" s="466"/>
      <c r="BL9" s="466"/>
      <c r="BM9" s="467"/>
      <c r="BN9" s="431">
        <v>216891</v>
      </c>
      <c r="BO9" s="432"/>
      <c r="BP9" s="432"/>
      <c r="BQ9" s="432"/>
      <c r="BR9" s="432"/>
      <c r="BS9" s="432"/>
      <c r="BT9" s="432"/>
      <c r="BU9" s="433"/>
      <c r="BV9" s="431">
        <v>-1723</v>
      </c>
      <c r="BW9" s="432"/>
      <c r="BX9" s="432"/>
      <c r="BY9" s="432"/>
      <c r="BZ9" s="432"/>
      <c r="CA9" s="432"/>
      <c r="CB9" s="432"/>
      <c r="CC9" s="433"/>
      <c r="CD9" s="434" t="s">
        <v>118</v>
      </c>
      <c r="CE9" s="435"/>
      <c r="CF9" s="435"/>
      <c r="CG9" s="435"/>
      <c r="CH9" s="435"/>
      <c r="CI9" s="435"/>
      <c r="CJ9" s="435"/>
      <c r="CK9" s="435"/>
      <c r="CL9" s="435"/>
      <c r="CM9" s="435"/>
      <c r="CN9" s="435"/>
      <c r="CO9" s="435"/>
      <c r="CP9" s="435"/>
      <c r="CQ9" s="435"/>
      <c r="CR9" s="435"/>
      <c r="CS9" s="436"/>
      <c r="CT9" s="428">
        <v>16.7</v>
      </c>
      <c r="CU9" s="429"/>
      <c r="CV9" s="429"/>
      <c r="CW9" s="429"/>
      <c r="CX9" s="429"/>
      <c r="CY9" s="429"/>
      <c r="CZ9" s="429"/>
      <c r="DA9" s="430"/>
      <c r="DB9" s="428">
        <v>19</v>
      </c>
      <c r="DC9" s="429"/>
      <c r="DD9" s="429"/>
      <c r="DE9" s="429"/>
      <c r="DF9" s="429"/>
      <c r="DG9" s="429"/>
      <c r="DH9" s="429"/>
      <c r="DI9" s="430"/>
      <c r="DJ9" s="186"/>
      <c r="DK9" s="186"/>
      <c r="DL9" s="186"/>
      <c r="DM9" s="186"/>
      <c r="DN9" s="186"/>
      <c r="DO9" s="186"/>
    </row>
    <row r="10" spans="1:119" ht="18.75" customHeight="1" thickBot="1" x14ac:dyDescent="0.2">
      <c r="A10" s="187"/>
      <c r="B10" s="425"/>
      <c r="C10" s="426"/>
      <c r="D10" s="426"/>
      <c r="E10" s="426"/>
      <c r="F10" s="426"/>
      <c r="G10" s="426"/>
      <c r="H10" s="426"/>
      <c r="I10" s="426"/>
      <c r="J10" s="426"/>
      <c r="K10" s="474"/>
      <c r="L10" s="481" t="s">
        <v>119</v>
      </c>
      <c r="M10" s="461"/>
      <c r="N10" s="461"/>
      <c r="O10" s="461"/>
      <c r="P10" s="461"/>
      <c r="Q10" s="462"/>
      <c r="R10" s="482">
        <v>138078</v>
      </c>
      <c r="S10" s="483"/>
      <c r="T10" s="483"/>
      <c r="U10" s="483"/>
      <c r="V10" s="484"/>
      <c r="W10" s="419"/>
      <c r="X10" s="420"/>
      <c r="Y10" s="420"/>
      <c r="Z10" s="420"/>
      <c r="AA10" s="420"/>
      <c r="AB10" s="420"/>
      <c r="AC10" s="420"/>
      <c r="AD10" s="420"/>
      <c r="AE10" s="420"/>
      <c r="AF10" s="420"/>
      <c r="AG10" s="420"/>
      <c r="AH10" s="420"/>
      <c r="AI10" s="420"/>
      <c r="AJ10" s="420"/>
      <c r="AK10" s="420"/>
      <c r="AL10" s="423"/>
      <c r="AM10" s="460" t="s">
        <v>120</v>
      </c>
      <c r="AN10" s="461"/>
      <c r="AO10" s="461"/>
      <c r="AP10" s="461"/>
      <c r="AQ10" s="461"/>
      <c r="AR10" s="461"/>
      <c r="AS10" s="461"/>
      <c r="AT10" s="462"/>
      <c r="AU10" s="463" t="s">
        <v>109</v>
      </c>
      <c r="AV10" s="464"/>
      <c r="AW10" s="464"/>
      <c r="AX10" s="464"/>
      <c r="AY10" s="465" t="s">
        <v>121</v>
      </c>
      <c r="AZ10" s="466"/>
      <c r="BA10" s="466"/>
      <c r="BB10" s="466"/>
      <c r="BC10" s="466"/>
      <c r="BD10" s="466"/>
      <c r="BE10" s="466"/>
      <c r="BF10" s="466"/>
      <c r="BG10" s="466"/>
      <c r="BH10" s="466"/>
      <c r="BI10" s="466"/>
      <c r="BJ10" s="466"/>
      <c r="BK10" s="466"/>
      <c r="BL10" s="466"/>
      <c r="BM10" s="467"/>
      <c r="BN10" s="431">
        <v>1800166</v>
      </c>
      <c r="BO10" s="432"/>
      <c r="BP10" s="432"/>
      <c r="BQ10" s="432"/>
      <c r="BR10" s="432"/>
      <c r="BS10" s="432"/>
      <c r="BT10" s="432"/>
      <c r="BU10" s="433"/>
      <c r="BV10" s="431">
        <v>2150285</v>
      </c>
      <c r="BW10" s="432"/>
      <c r="BX10" s="432"/>
      <c r="BY10" s="432"/>
      <c r="BZ10" s="432"/>
      <c r="CA10" s="432"/>
      <c r="CB10" s="432"/>
      <c r="CC10" s="433"/>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25"/>
      <c r="C11" s="426"/>
      <c r="D11" s="426"/>
      <c r="E11" s="426"/>
      <c r="F11" s="426"/>
      <c r="G11" s="426"/>
      <c r="H11" s="426"/>
      <c r="I11" s="426"/>
      <c r="J11" s="426"/>
      <c r="K11" s="474"/>
      <c r="L11" s="485" t="s">
        <v>123</v>
      </c>
      <c r="M11" s="486"/>
      <c r="N11" s="486"/>
      <c r="O11" s="486"/>
      <c r="P11" s="486"/>
      <c r="Q11" s="487"/>
      <c r="R11" s="488" t="s">
        <v>124</v>
      </c>
      <c r="S11" s="489"/>
      <c r="T11" s="489"/>
      <c r="U11" s="489"/>
      <c r="V11" s="490"/>
      <c r="W11" s="419"/>
      <c r="X11" s="420"/>
      <c r="Y11" s="420"/>
      <c r="Z11" s="420"/>
      <c r="AA11" s="420"/>
      <c r="AB11" s="420"/>
      <c r="AC11" s="420"/>
      <c r="AD11" s="420"/>
      <c r="AE11" s="420"/>
      <c r="AF11" s="420"/>
      <c r="AG11" s="420"/>
      <c r="AH11" s="420"/>
      <c r="AI11" s="420"/>
      <c r="AJ11" s="420"/>
      <c r="AK11" s="420"/>
      <c r="AL11" s="423"/>
      <c r="AM11" s="460" t="s">
        <v>125</v>
      </c>
      <c r="AN11" s="461"/>
      <c r="AO11" s="461"/>
      <c r="AP11" s="461"/>
      <c r="AQ11" s="461"/>
      <c r="AR11" s="461"/>
      <c r="AS11" s="461"/>
      <c r="AT11" s="462"/>
      <c r="AU11" s="463" t="s">
        <v>126</v>
      </c>
      <c r="AV11" s="464"/>
      <c r="AW11" s="464"/>
      <c r="AX11" s="464"/>
      <c r="AY11" s="465" t="s">
        <v>127</v>
      </c>
      <c r="AZ11" s="466"/>
      <c r="BA11" s="466"/>
      <c r="BB11" s="466"/>
      <c r="BC11" s="466"/>
      <c r="BD11" s="466"/>
      <c r="BE11" s="466"/>
      <c r="BF11" s="466"/>
      <c r="BG11" s="466"/>
      <c r="BH11" s="466"/>
      <c r="BI11" s="466"/>
      <c r="BJ11" s="466"/>
      <c r="BK11" s="466"/>
      <c r="BL11" s="466"/>
      <c r="BM11" s="467"/>
      <c r="BN11" s="431">
        <v>477038</v>
      </c>
      <c r="BO11" s="432"/>
      <c r="BP11" s="432"/>
      <c r="BQ11" s="432"/>
      <c r="BR11" s="432"/>
      <c r="BS11" s="432"/>
      <c r="BT11" s="432"/>
      <c r="BU11" s="433"/>
      <c r="BV11" s="431">
        <v>204658</v>
      </c>
      <c r="BW11" s="432"/>
      <c r="BX11" s="432"/>
      <c r="BY11" s="432"/>
      <c r="BZ11" s="432"/>
      <c r="CA11" s="432"/>
      <c r="CB11" s="432"/>
      <c r="CC11" s="433"/>
      <c r="CD11" s="434" t="s">
        <v>128</v>
      </c>
      <c r="CE11" s="435"/>
      <c r="CF11" s="435"/>
      <c r="CG11" s="435"/>
      <c r="CH11" s="435"/>
      <c r="CI11" s="435"/>
      <c r="CJ11" s="435"/>
      <c r="CK11" s="435"/>
      <c r="CL11" s="435"/>
      <c r="CM11" s="435"/>
      <c r="CN11" s="435"/>
      <c r="CO11" s="435"/>
      <c r="CP11" s="435"/>
      <c r="CQ11" s="435"/>
      <c r="CR11" s="435"/>
      <c r="CS11" s="436"/>
      <c r="CT11" s="471" t="s">
        <v>129</v>
      </c>
      <c r="CU11" s="472"/>
      <c r="CV11" s="472"/>
      <c r="CW11" s="472"/>
      <c r="CX11" s="472"/>
      <c r="CY11" s="472"/>
      <c r="CZ11" s="472"/>
      <c r="DA11" s="473"/>
      <c r="DB11" s="471" t="s">
        <v>130</v>
      </c>
      <c r="DC11" s="472"/>
      <c r="DD11" s="472"/>
      <c r="DE11" s="472"/>
      <c r="DF11" s="472"/>
      <c r="DG11" s="472"/>
      <c r="DH11" s="472"/>
      <c r="DI11" s="473"/>
      <c r="DJ11" s="186"/>
      <c r="DK11" s="186"/>
      <c r="DL11" s="186"/>
      <c r="DM11" s="186"/>
      <c r="DN11" s="186"/>
      <c r="DO11" s="186"/>
    </row>
    <row r="12" spans="1:119" ht="18.75" customHeight="1" x14ac:dyDescent="0.15">
      <c r="A12" s="187"/>
      <c r="B12" s="491" t="s">
        <v>131</v>
      </c>
      <c r="C12" s="492"/>
      <c r="D12" s="492"/>
      <c r="E12" s="492"/>
      <c r="F12" s="492"/>
      <c r="G12" s="492"/>
      <c r="H12" s="492"/>
      <c r="I12" s="492"/>
      <c r="J12" s="492"/>
      <c r="K12" s="493"/>
      <c r="L12" s="500" t="s">
        <v>132</v>
      </c>
      <c r="M12" s="501"/>
      <c r="N12" s="501"/>
      <c r="O12" s="501"/>
      <c r="P12" s="501"/>
      <c r="Q12" s="502"/>
      <c r="R12" s="503">
        <v>135869</v>
      </c>
      <c r="S12" s="504"/>
      <c r="T12" s="504"/>
      <c r="U12" s="504"/>
      <c r="V12" s="505"/>
      <c r="W12" s="506" t="s">
        <v>1</v>
      </c>
      <c r="X12" s="464"/>
      <c r="Y12" s="464"/>
      <c r="Z12" s="464"/>
      <c r="AA12" s="464"/>
      <c r="AB12" s="507"/>
      <c r="AC12" s="508" t="s">
        <v>133</v>
      </c>
      <c r="AD12" s="509"/>
      <c r="AE12" s="509"/>
      <c r="AF12" s="509"/>
      <c r="AG12" s="510"/>
      <c r="AH12" s="508" t="s">
        <v>134</v>
      </c>
      <c r="AI12" s="509"/>
      <c r="AJ12" s="509"/>
      <c r="AK12" s="509"/>
      <c r="AL12" s="511"/>
      <c r="AM12" s="460" t="s">
        <v>135</v>
      </c>
      <c r="AN12" s="461"/>
      <c r="AO12" s="461"/>
      <c r="AP12" s="461"/>
      <c r="AQ12" s="461"/>
      <c r="AR12" s="461"/>
      <c r="AS12" s="461"/>
      <c r="AT12" s="462"/>
      <c r="AU12" s="463" t="s">
        <v>116</v>
      </c>
      <c r="AV12" s="464"/>
      <c r="AW12" s="464"/>
      <c r="AX12" s="464"/>
      <c r="AY12" s="465" t="s">
        <v>136</v>
      </c>
      <c r="AZ12" s="466"/>
      <c r="BA12" s="466"/>
      <c r="BB12" s="466"/>
      <c r="BC12" s="466"/>
      <c r="BD12" s="466"/>
      <c r="BE12" s="466"/>
      <c r="BF12" s="466"/>
      <c r="BG12" s="466"/>
      <c r="BH12" s="466"/>
      <c r="BI12" s="466"/>
      <c r="BJ12" s="466"/>
      <c r="BK12" s="466"/>
      <c r="BL12" s="466"/>
      <c r="BM12" s="467"/>
      <c r="BN12" s="431">
        <v>1917564</v>
      </c>
      <c r="BO12" s="432"/>
      <c r="BP12" s="432"/>
      <c r="BQ12" s="432"/>
      <c r="BR12" s="432"/>
      <c r="BS12" s="432"/>
      <c r="BT12" s="432"/>
      <c r="BU12" s="433"/>
      <c r="BV12" s="431">
        <v>1400000</v>
      </c>
      <c r="BW12" s="432"/>
      <c r="BX12" s="432"/>
      <c r="BY12" s="432"/>
      <c r="BZ12" s="432"/>
      <c r="CA12" s="432"/>
      <c r="CB12" s="432"/>
      <c r="CC12" s="433"/>
      <c r="CD12" s="434" t="s">
        <v>137</v>
      </c>
      <c r="CE12" s="435"/>
      <c r="CF12" s="435"/>
      <c r="CG12" s="435"/>
      <c r="CH12" s="435"/>
      <c r="CI12" s="435"/>
      <c r="CJ12" s="435"/>
      <c r="CK12" s="435"/>
      <c r="CL12" s="435"/>
      <c r="CM12" s="435"/>
      <c r="CN12" s="435"/>
      <c r="CO12" s="435"/>
      <c r="CP12" s="435"/>
      <c r="CQ12" s="435"/>
      <c r="CR12" s="435"/>
      <c r="CS12" s="436"/>
      <c r="CT12" s="471" t="s">
        <v>138</v>
      </c>
      <c r="CU12" s="472"/>
      <c r="CV12" s="472"/>
      <c r="CW12" s="472"/>
      <c r="CX12" s="472"/>
      <c r="CY12" s="472"/>
      <c r="CZ12" s="472"/>
      <c r="DA12" s="473"/>
      <c r="DB12" s="471" t="s">
        <v>130</v>
      </c>
      <c r="DC12" s="472"/>
      <c r="DD12" s="472"/>
      <c r="DE12" s="472"/>
      <c r="DF12" s="472"/>
      <c r="DG12" s="472"/>
      <c r="DH12" s="472"/>
      <c r="DI12" s="473"/>
      <c r="DJ12" s="186"/>
      <c r="DK12" s="186"/>
      <c r="DL12" s="186"/>
      <c r="DM12" s="186"/>
      <c r="DN12" s="186"/>
      <c r="DO12" s="186"/>
    </row>
    <row r="13" spans="1:119" ht="18.75" customHeight="1" x14ac:dyDescent="0.15">
      <c r="A13" s="187"/>
      <c r="B13" s="494"/>
      <c r="C13" s="495"/>
      <c r="D13" s="495"/>
      <c r="E13" s="495"/>
      <c r="F13" s="495"/>
      <c r="G13" s="495"/>
      <c r="H13" s="495"/>
      <c r="I13" s="495"/>
      <c r="J13" s="495"/>
      <c r="K13" s="496"/>
      <c r="L13" s="197"/>
      <c r="M13" s="522" t="s">
        <v>139</v>
      </c>
      <c r="N13" s="523"/>
      <c r="O13" s="523"/>
      <c r="P13" s="523"/>
      <c r="Q13" s="524"/>
      <c r="R13" s="515">
        <v>134804</v>
      </c>
      <c r="S13" s="516"/>
      <c r="T13" s="516"/>
      <c r="U13" s="516"/>
      <c r="V13" s="517"/>
      <c r="W13" s="447" t="s">
        <v>140</v>
      </c>
      <c r="X13" s="448"/>
      <c r="Y13" s="448"/>
      <c r="Z13" s="448"/>
      <c r="AA13" s="448"/>
      <c r="AB13" s="438"/>
      <c r="AC13" s="482">
        <v>4120</v>
      </c>
      <c r="AD13" s="483"/>
      <c r="AE13" s="483"/>
      <c r="AF13" s="483"/>
      <c r="AG13" s="525"/>
      <c r="AH13" s="482">
        <v>4250</v>
      </c>
      <c r="AI13" s="483"/>
      <c r="AJ13" s="483"/>
      <c r="AK13" s="483"/>
      <c r="AL13" s="484"/>
      <c r="AM13" s="460" t="s">
        <v>141</v>
      </c>
      <c r="AN13" s="461"/>
      <c r="AO13" s="461"/>
      <c r="AP13" s="461"/>
      <c r="AQ13" s="461"/>
      <c r="AR13" s="461"/>
      <c r="AS13" s="461"/>
      <c r="AT13" s="462"/>
      <c r="AU13" s="463" t="s">
        <v>142</v>
      </c>
      <c r="AV13" s="464"/>
      <c r="AW13" s="464"/>
      <c r="AX13" s="464"/>
      <c r="AY13" s="465" t="s">
        <v>143</v>
      </c>
      <c r="AZ13" s="466"/>
      <c r="BA13" s="466"/>
      <c r="BB13" s="466"/>
      <c r="BC13" s="466"/>
      <c r="BD13" s="466"/>
      <c r="BE13" s="466"/>
      <c r="BF13" s="466"/>
      <c r="BG13" s="466"/>
      <c r="BH13" s="466"/>
      <c r="BI13" s="466"/>
      <c r="BJ13" s="466"/>
      <c r="BK13" s="466"/>
      <c r="BL13" s="466"/>
      <c r="BM13" s="467"/>
      <c r="BN13" s="431">
        <v>576531</v>
      </c>
      <c r="BO13" s="432"/>
      <c r="BP13" s="432"/>
      <c r="BQ13" s="432"/>
      <c r="BR13" s="432"/>
      <c r="BS13" s="432"/>
      <c r="BT13" s="432"/>
      <c r="BU13" s="433"/>
      <c r="BV13" s="431">
        <v>953220</v>
      </c>
      <c r="BW13" s="432"/>
      <c r="BX13" s="432"/>
      <c r="BY13" s="432"/>
      <c r="BZ13" s="432"/>
      <c r="CA13" s="432"/>
      <c r="CB13" s="432"/>
      <c r="CC13" s="433"/>
      <c r="CD13" s="434" t="s">
        <v>144</v>
      </c>
      <c r="CE13" s="435"/>
      <c r="CF13" s="435"/>
      <c r="CG13" s="435"/>
      <c r="CH13" s="435"/>
      <c r="CI13" s="435"/>
      <c r="CJ13" s="435"/>
      <c r="CK13" s="435"/>
      <c r="CL13" s="435"/>
      <c r="CM13" s="435"/>
      <c r="CN13" s="435"/>
      <c r="CO13" s="435"/>
      <c r="CP13" s="435"/>
      <c r="CQ13" s="435"/>
      <c r="CR13" s="435"/>
      <c r="CS13" s="436"/>
      <c r="CT13" s="428">
        <v>6.8</v>
      </c>
      <c r="CU13" s="429"/>
      <c r="CV13" s="429"/>
      <c r="CW13" s="429"/>
      <c r="CX13" s="429"/>
      <c r="CY13" s="429"/>
      <c r="CZ13" s="429"/>
      <c r="DA13" s="430"/>
      <c r="DB13" s="428">
        <v>7.2</v>
      </c>
      <c r="DC13" s="429"/>
      <c r="DD13" s="429"/>
      <c r="DE13" s="429"/>
      <c r="DF13" s="429"/>
      <c r="DG13" s="429"/>
      <c r="DH13" s="429"/>
      <c r="DI13" s="430"/>
      <c r="DJ13" s="186"/>
      <c r="DK13" s="186"/>
      <c r="DL13" s="186"/>
      <c r="DM13" s="186"/>
      <c r="DN13" s="186"/>
      <c r="DO13" s="186"/>
    </row>
    <row r="14" spans="1:119" ht="18.75" customHeight="1" thickBot="1" x14ac:dyDescent="0.2">
      <c r="A14" s="187"/>
      <c r="B14" s="494"/>
      <c r="C14" s="495"/>
      <c r="D14" s="495"/>
      <c r="E14" s="495"/>
      <c r="F14" s="495"/>
      <c r="G14" s="495"/>
      <c r="H14" s="495"/>
      <c r="I14" s="495"/>
      <c r="J14" s="495"/>
      <c r="K14" s="496"/>
      <c r="L14" s="512" t="s">
        <v>145</v>
      </c>
      <c r="M14" s="513"/>
      <c r="N14" s="513"/>
      <c r="O14" s="513"/>
      <c r="P14" s="513"/>
      <c r="Q14" s="514"/>
      <c r="R14" s="515">
        <v>136679</v>
      </c>
      <c r="S14" s="516"/>
      <c r="T14" s="516"/>
      <c r="U14" s="516"/>
      <c r="V14" s="517"/>
      <c r="W14" s="421"/>
      <c r="X14" s="422"/>
      <c r="Y14" s="422"/>
      <c r="Z14" s="422"/>
      <c r="AA14" s="422"/>
      <c r="AB14" s="411"/>
      <c r="AC14" s="518">
        <v>6.5</v>
      </c>
      <c r="AD14" s="519"/>
      <c r="AE14" s="519"/>
      <c r="AF14" s="519"/>
      <c r="AG14" s="520"/>
      <c r="AH14" s="518">
        <v>6.9</v>
      </c>
      <c r="AI14" s="519"/>
      <c r="AJ14" s="519"/>
      <c r="AK14" s="519"/>
      <c r="AL14" s="521"/>
      <c r="AM14" s="460"/>
      <c r="AN14" s="461"/>
      <c r="AO14" s="461"/>
      <c r="AP14" s="461"/>
      <c r="AQ14" s="461"/>
      <c r="AR14" s="461"/>
      <c r="AS14" s="461"/>
      <c r="AT14" s="462"/>
      <c r="AU14" s="463"/>
      <c r="AV14" s="464"/>
      <c r="AW14" s="464"/>
      <c r="AX14" s="464"/>
      <c r="AY14" s="465"/>
      <c r="AZ14" s="466"/>
      <c r="BA14" s="466"/>
      <c r="BB14" s="466"/>
      <c r="BC14" s="466"/>
      <c r="BD14" s="466"/>
      <c r="BE14" s="466"/>
      <c r="BF14" s="466"/>
      <c r="BG14" s="466"/>
      <c r="BH14" s="466"/>
      <c r="BI14" s="466"/>
      <c r="BJ14" s="466"/>
      <c r="BK14" s="466"/>
      <c r="BL14" s="466"/>
      <c r="BM14" s="467"/>
      <c r="BN14" s="431"/>
      <c r="BO14" s="432"/>
      <c r="BP14" s="432"/>
      <c r="BQ14" s="432"/>
      <c r="BR14" s="432"/>
      <c r="BS14" s="432"/>
      <c r="BT14" s="432"/>
      <c r="BU14" s="433"/>
      <c r="BV14" s="431"/>
      <c r="BW14" s="432"/>
      <c r="BX14" s="432"/>
      <c r="BY14" s="432"/>
      <c r="BZ14" s="432"/>
      <c r="CA14" s="432"/>
      <c r="CB14" s="432"/>
      <c r="CC14" s="433"/>
      <c r="CD14" s="526" t="s">
        <v>146</v>
      </c>
      <c r="CE14" s="527"/>
      <c r="CF14" s="527"/>
      <c r="CG14" s="527"/>
      <c r="CH14" s="527"/>
      <c r="CI14" s="527"/>
      <c r="CJ14" s="527"/>
      <c r="CK14" s="527"/>
      <c r="CL14" s="527"/>
      <c r="CM14" s="527"/>
      <c r="CN14" s="527"/>
      <c r="CO14" s="527"/>
      <c r="CP14" s="527"/>
      <c r="CQ14" s="527"/>
      <c r="CR14" s="527"/>
      <c r="CS14" s="528"/>
      <c r="CT14" s="529" t="s">
        <v>138</v>
      </c>
      <c r="CU14" s="530"/>
      <c r="CV14" s="530"/>
      <c r="CW14" s="530"/>
      <c r="CX14" s="530"/>
      <c r="CY14" s="530"/>
      <c r="CZ14" s="530"/>
      <c r="DA14" s="531"/>
      <c r="DB14" s="529" t="s">
        <v>138</v>
      </c>
      <c r="DC14" s="530"/>
      <c r="DD14" s="530"/>
      <c r="DE14" s="530"/>
      <c r="DF14" s="530"/>
      <c r="DG14" s="530"/>
      <c r="DH14" s="530"/>
      <c r="DI14" s="531"/>
      <c r="DJ14" s="186"/>
      <c r="DK14" s="186"/>
      <c r="DL14" s="186"/>
      <c r="DM14" s="186"/>
      <c r="DN14" s="186"/>
      <c r="DO14" s="186"/>
    </row>
    <row r="15" spans="1:119" ht="18.75" customHeight="1" x14ac:dyDescent="0.15">
      <c r="A15" s="187"/>
      <c r="B15" s="494"/>
      <c r="C15" s="495"/>
      <c r="D15" s="495"/>
      <c r="E15" s="495"/>
      <c r="F15" s="495"/>
      <c r="G15" s="495"/>
      <c r="H15" s="495"/>
      <c r="I15" s="495"/>
      <c r="J15" s="495"/>
      <c r="K15" s="496"/>
      <c r="L15" s="197"/>
      <c r="M15" s="522" t="s">
        <v>147</v>
      </c>
      <c r="N15" s="523"/>
      <c r="O15" s="523"/>
      <c r="P15" s="523"/>
      <c r="Q15" s="524"/>
      <c r="R15" s="515">
        <v>135546</v>
      </c>
      <c r="S15" s="516"/>
      <c r="T15" s="516"/>
      <c r="U15" s="516"/>
      <c r="V15" s="517"/>
      <c r="W15" s="447" t="s">
        <v>148</v>
      </c>
      <c r="X15" s="448"/>
      <c r="Y15" s="448"/>
      <c r="Z15" s="448"/>
      <c r="AA15" s="448"/>
      <c r="AB15" s="438"/>
      <c r="AC15" s="482">
        <v>14729</v>
      </c>
      <c r="AD15" s="483"/>
      <c r="AE15" s="483"/>
      <c r="AF15" s="483"/>
      <c r="AG15" s="525"/>
      <c r="AH15" s="482">
        <v>14341</v>
      </c>
      <c r="AI15" s="483"/>
      <c r="AJ15" s="483"/>
      <c r="AK15" s="483"/>
      <c r="AL15" s="484"/>
      <c r="AM15" s="460"/>
      <c r="AN15" s="461"/>
      <c r="AO15" s="461"/>
      <c r="AP15" s="461"/>
      <c r="AQ15" s="461"/>
      <c r="AR15" s="461"/>
      <c r="AS15" s="461"/>
      <c r="AT15" s="462"/>
      <c r="AU15" s="463"/>
      <c r="AV15" s="464"/>
      <c r="AW15" s="464"/>
      <c r="AX15" s="464"/>
      <c r="AY15" s="391" t="s">
        <v>149</v>
      </c>
      <c r="AZ15" s="392"/>
      <c r="BA15" s="392"/>
      <c r="BB15" s="392"/>
      <c r="BC15" s="392"/>
      <c r="BD15" s="392"/>
      <c r="BE15" s="392"/>
      <c r="BF15" s="392"/>
      <c r="BG15" s="392"/>
      <c r="BH15" s="392"/>
      <c r="BI15" s="392"/>
      <c r="BJ15" s="392"/>
      <c r="BK15" s="392"/>
      <c r="BL15" s="392"/>
      <c r="BM15" s="393"/>
      <c r="BN15" s="394">
        <v>16314389</v>
      </c>
      <c r="BO15" s="395"/>
      <c r="BP15" s="395"/>
      <c r="BQ15" s="395"/>
      <c r="BR15" s="395"/>
      <c r="BS15" s="395"/>
      <c r="BT15" s="395"/>
      <c r="BU15" s="396"/>
      <c r="BV15" s="394">
        <v>15526685</v>
      </c>
      <c r="BW15" s="395"/>
      <c r="BX15" s="395"/>
      <c r="BY15" s="395"/>
      <c r="BZ15" s="395"/>
      <c r="CA15" s="395"/>
      <c r="CB15" s="395"/>
      <c r="CC15" s="396"/>
      <c r="CD15" s="532" t="s">
        <v>150</v>
      </c>
      <c r="CE15" s="533"/>
      <c r="CF15" s="533"/>
      <c r="CG15" s="533"/>
      <c r="CH15" s="533"/>
      <c r="CI15" s="533"/>
      <c r="CJ15" s="533"/>
      <c r="CK15" s="533"/>
      <c r="CL15" s="533"/>
      <c r="CM15" s="533"/>
      <c r="CN15" s="533"/>
      <c r="CO15" s="533"/>
      <c r="CP15" s="533"/>
      <c r="CQ15" s="533"/>
      <c r="CR15" s="533"/>
      <c r="CS15" s="534"/>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494"/>
      <c r="C16" s="495"/>
      <c r="D16" s="495"/>
      <c r="E16" s="495"/>
      <c r="F16" s="495"/>
      <c r="G16" s="495"/>
      <c r="H16" s="495"/>
      <c r="I16" s="495"/>
      <c r="J16" s="495"/>
      <c r="K16" s="496"/>
      <c r="L16" s="512" t="s">
        <v>151</v>
      </c>
      <c r="M16" s="543"/>
      <c r="N16" s="543"/>
      <c r="O16" s="543"/>
      <c r="P16" s="543"/>
      <c r="Q16" s="544"/>
      <c r="R16" s="535" t="s">
        <v>152</v>
      </c>
      <c r="S16" s="536"/>
      <c r="T16" s="536"/>
      <c r="U16" s="536"/>
      <c r="V16" s="537"/>
      <c r="W16" s="421"/>
      <c r="X16" s="422"/>
      <c r="Y16" s="422"/>
      <c r="Z16" s="422"/>
      <c r="AA16" s="422"/>
      <c r="AB16" s="411"/>
      <c r="AC16" s="518">
        <v>23.1</v>
      </c>
      <c r="AD16" s="519"/>
      <c r="AE16" s="519"/>
      <c r="AF16" s="519"/>
      <c r="AG16" s="520"/>
      <c r="AH16" s="518">
        <v>23.1</v>
      </c>
      <c r="AI16" s="519"/>
      <c r="AJ16" s="519"/>
      <c r="AK16" s="519"/>
      <c r="AL16" s="521"/>
      <c r="AM16" s="460"/>
      <c r="AN16" s="461"/>
      <c r="AO16" s="461"/>
      <c r="AP16" s="461"/>
      <c r="AQ16" s="461"/>
      <c r="AR16" s="461"/>
      <c r="AS16" s="461"/>
      <c r="AT16" s="462"/>
      <c r="AU16" s="463"/>
      <c r="AV16" s="464"/>
      <c r="AW16" s="464"/>
      <c r="AX16" s="464"/>
      <c r="AY16" s="465" t="s">
        <v>153</v>
      </c>
      <c r="AZ16" s="466"/>
      <c r="BA16" s="466"/>
      <c r="BB16" s="466"/>
      <c r="BC16" s="466"/>
      <c r="BD16" s="466"/>
      <c r="BE16" s="466"/>
      <c r="BF16" s="466"/>
      <c r="BG16" s="466"/>
      <c r="BH16" s="466"/>
      <c r="BI16" s="466"/>
      <c r="BJ16" s="466"/>
      <c r="BK16" s="466"/>
      <c r="BL16" s="466"/>
      <c r="BM16" s="467"/>
      <c r="BN16" s="431">
        <v>28702632</v>
      </c>
      <c r="BO16" s="432"/>
      <c r="BP16" s="432"/>
      <c r="BQ16" s="432"/>
      <c r="BR16" s="432"/>
      <c r="BS16" s="432"/>
      <c r="BT16" s="432"/>
      <c r="BU16" s="433"/>
      <c r="BV16" s="431">
        <v>28446550</v>
      </c>
      <c r="BW16" s="432"/>
      <c r="BX16" s="432"/>
      <c r="BY16" s="432"/>
      <c r="BZ16" s="432"/>
      <c r="CA16" s="432"/>
      <c r="CB16" s="432"/>
      <c r="CC16" s="433"/>
      <c r="CD16" s="201"/>
      <c r="CE16" s="541"/>
      <c r="CF16" s="541"/>
      <c r="CG16" s="541"/>
      <c r="CH16" s="541"/>
      <c r="CI16" s="541"/>
      <c r="CJ16" s="541"/>
      <c r="CK16" s="541"/>
      <c r="CL16" s="541"/>
      <c r="CM16" s="541"/>
      <c r="CN16" s="541"/>
      <c r="CO16" s="541"/>
      <c r="CP16" s="541"/>
      <c r="CQ16" s="541"/>
      <c r="CR16" s="541"/>
      <c r="CS16" s="542"/>
      <c r="CT16" s="428"/>
      <c r="CU16" s="429"/>
      <c r="CV16" s="429"/>
      <c r="CW16" s="429"/>
      <c r="CX16" s="429"/>
      <c r="CY16" s="429"/>
      <c r="CZ16" s="429"/>
      <c r="DA16" s="430"/>
      <c r="DB16" s="428"/>
      <c r="DC16" s="429"/>
      <c r="DD16" s="429"/>
      <c r="DE16" s="429"/>
      <c r="DF16" s="429"/>
      <c r="DG16" s="429"/>
      <c r="DH16" s="429"/>
      <c r="DI16" s="430"/>
      <c r="DJ16" s="186"/>
      <c r="DK16" s="186"/>
      <c r="DL16" s="186"/>
      <c r="DM16" s="186"/>
      <c r="DN16" s="186"/>
      <c r="DO16" s="186"/>
    </row>
    <row r="17" spans="1:119" ht="18.75" customHeight="1" thickBot="1" x14ac:dyDescent="0.2">
      <c r="A17" s="187"/>
      <c r="B17" s="497"/>
      <c r="C17" s="498"/>
      <c r="D17" s="498"/>
      <c r="E17" s="498"/>
      <c r="F17" s="498"/>
      <c r="G17" s="498"/>
      <c r="H17" s="498"/>
      <c r="I17" s="498"/>
      <c r="J17" s="498"/>
      <c r="K17" s="499"/>
      <c r="L17" s="202"/>
      <c r="M17" s="538" t="s">
        <v>154</v>
      </c>
      <c r="N17" s="539"/>
      <c r="O17" s="539"/>
      <c r="P17" s="539"/>
      <c r="Q17" s="540"/>
      <c r="R17" s="535" t="s">
        <v>155</v>
      </c>
      <c r="S17" s="536"/>
      <c r="T17" s="536"/>
      <c r="U17" s="536"/>
      <c r="V17" s="537"/>
      <c r="W17" s="447" t="s">
        <v>156</v>
      </c>
      <c r="X17" s="448"/>
      <c r="Y17" s="448"/>
      <c r="Z17" s="448"/>
      <c r="AA17" s="448"/>
      <c r="AB17" s="438"/>
      <c r="AC17" s="482">
        <v>44921</v>
      </c>
      <c r="AD17" s="483"/>
      <c r="AE17" s="483"/>
      <c r="AF17" s="483"/>
      <c r="AG17" s="525"/>
      <c r="AH17" s="482">
        <v>43406</v>
      </c>
      <c r="AI17" s="483"/>
      <c r="AJ17" s="483"/>
      <c r="AK17" s="483"/>
      <c r="AL17" s="484"/>
      <c r="AM17" s="460"/>
      <c r="AN17" s="461"/>
      <c r="AO17" s="461"/>
      <c r="AP17" s="461"/>
      <c r="AQ17" s="461"/>
      <c r="AR17" s="461"/>
      <c r="AS17" s="461"/>
      <c r="AT17" s="462"/>
      <c r="AU17" s="463"/>
      <c r="AV17" s="464"/>
      <c r="AW17" s="464"/>
      <c r="AX17" s="464"/>
      <c r="AY17" s="465" t="s">
        <v>157</v>
      </c>
      <c r="AZ17" s="466"/>
      <c r="BA17" s="466"/>
      <c r="BB17" s="466"/>
      <c r="BC17" s="466"/>
      <c r="BD17" s="466"/>
      <c r="BE17" s="466"/>
      <c r="BF17" s="466"/>
      <c r="BG17" s="466"/>
      <c r="BH17" s="466"/>
      <c r="BI17" s="466"/>
      <c r="BJ17" s="466"/>
      <c r="BK17" s="466"/>
      <c r="BL17" s="466"/>
      <c r="BM17" s="467"/>
      <c r="BN17" s="431">
        <v>20640853</v>
      </c>
      <c r="BO17" s="432"/>
      <c r="BP17" s="432"/>
      <c r="BQ17" s="432"/>
      <c r="BR17" s="432"/>
      <c r="BS17" s="432"/>
      <c r="BT17" s="432"/>
      <c r="BU17" s="433"/>
      <c r="BV17" s="431">
        <v>19804805</v>
      </c>
      <c r="BW17" s="432"/>
      <c r="BX17" s="432"/>
      <c r="BY17" s="432"/>
      <c r="BZ17" s="432"/>
      <c r="CA17" s="432"/>
      <c r="CB17" s="432"/>
      <c r="CC17" s="433"/>
      <c r="CD17" s="201"/>
      <c r="CE17" s="541"/>
      <c r="CF17" s="541"/>
      <c r="CG17" s="541"/>
      <c r="CH17" s="541"/>
      <c r="CI17" s="541"/>
      <c r="CJ17" s="541"/>
      <c r="CK17" s="541"/>
      <c r="CL17" s="541"/>
      <c r="CM17" s="541"/>
      <c r="CN17" s="541"/>
      <c r="CO17" s="541"/>
      <c r="CP17" s="541"/>
      <c r="CQ17" s="541"/>
      <c r="CR17" s="541"/>
      <c r="CS17" s="542"/>
      <c r="CT17" s="428"/>
      <c r="CU17" s="429"/>
      <c r="CV17" s="429"/>
      <c r="CW17" s="429"/>
      <c r="CX17" s="429"/>
      <c r="CY17" s="429"/>
      <c r="CZ17" s="429"/>
      <c r="DA17" s="430"/>
      <c r="DB17" s="428"/>
      <c r="DC17" s="429"/>
      <c r="DD17" s="429"/>
      <c r="DE17" s="429"/>
      <c r="DF17" s="429"/>
      <c r="DG17" s="429"/>
      <c r="DH17" s="429"/>
      <c r="DI17" s="430"/>
      <c r="DJ17" s="186"/>
      <c r="DK17" s="186"/>
      <c r="DL17" s="186"/>
      <c r="DM17" s="186"/>
      <c r="DN17" s="186"/>
      <c r="DO17" s="186"/>
    </row>
    <row r="18" spans="1:119" ht="18.75" customHeight="1" thickBot="1" x14ac:dyDescent="0.2">
      <c r="A18" s="187"/>
      <c r="B18" s="545" t="s">
        <v>158</v>
      </c>
      <c r="C18" s="474"/>
      <c r="D18" s="474"/>
      <c r="E18" s="546"/>
      <c r="F18" s="546"/>
      <c r="G18" s="546"/>
      <c r="H18" s="546"/>
      <c r="I18" s="546"/>
      <c r="J18" s="546"/>
      <c r="K18" s="546"/>
      <c r="L18" s="547">
        <v>341.79</v>
      </c>
      <c r="M18" s="547"/>
      <c r="N18" s="547"/>
      <c r="O18" s="547"/>
      <c r="P18" s="547"/>
      <c r="Q18" s="547"/>
      <c r="R18" s="548"/>
      <c r="S18" s="548"/>
      <c r="T18" s="548"/>
      <c r="U18" s="548"/>
      <c r="V18" s="549"/>
      <c r="W18" s="449"/>
      <c r="X18" s="450"/>
      <c r="Y18" s="450"/>
      <c r="Z18" s="450"/>
      <c r="AA18" s="450"/>
      <c r="AB18" s="441"/>
      <c r="AC18" s="550">
        <v>70.400000000000006</v>
      </c>
      <c r="AD18" s="551"/>
      <c r="AE18" s="551"/>
      <c r="AF18" s="551"/>
      <c r="AG18" s="552"/>
      <c r="AH18" s="550">
        <v>70</v>
      </c>
      <c r="AI18" s="551"/>
      <c r="AJ18" s="551"/>
      <c r="AK18" s="551"/>
      <c r="AL18" s="553"/>
      <c r="AM18" s="460"/>
      <c r="AN18" s="461"/>
      <c r="AO18" s="461"/>
      <c r="AP18" s="461"/>
      <c r="AQ18" s="461"/>
      <c r="AR18" s="461"/>
      <c r="AS18" s="461"/>
      <c r="AT18" s="462"/>
      <c r="AU18" s="463"/>
      <c r="AV18" s="464"/>
      <c r="AW18" s="464"/>
      <c r="AX18" s="464"/>
      <c r="AY18" s="465" t="s">
        <v>159</v>
      </c>
      <c r="AZ18" s="466"/>
      <c r="BA18" s="466"/>
      <c r="BB18" s="466"/>
      <c r="BC18" s="466"/>
      <c r="BD18" s="466"/>
      <c r="BE18" s="466"/>
      <c r="BF18" s="466"/>
      <c r="BG18" s="466"/>
      <c r="BH18" s="466"/>
      <c r="BI18" s="466"/>
      <c r="BJ18" s="466"/>
      <c r="BK18" s="466"/>
      <c r="BL18" s="466"/>
      <c r="BM18" s="467"/>
      <c r="BN18" s="431">
        <v>31322077</v>
      </c>
      <c r="BO18" s="432"/>
      <c r="BP18" s="432"/>
      <c r="BQ18" s="432"/>
      <c r="BR18" s="432"/>
      <c r="BS18" s="432"/>
      <c r="BT18" s="432"/>
      <c r="BU18" s="433"/>
      <c r="BV18" s="431">
        <v>32091718</v>
      </c>
      <c r="BW18" s="432"/>
      <c r="BX18" s="432"/>
      <c r="BY18" s="432"/>
      <c r="BZ18" s="432"/>
      <c r="CA18" s="432"/>
      <c r="CB18" s="432"/>
      <c r="CC18" s="433"/>
      <c r="CD18" s="201"/>
      <c r="CE18" s="541"/>
      <c r="CF18" s="541"/>
      <c r="CG18" s="541"/>
      <c r="CH18" s="541"/>
      <c r="CI18" s="541"/>
      <c r="CJ18" s="541"/>
      <c r="CK18" s="541"/>
      <c r="CL18" s="541"/>
      <c r="CM18" s="541"/>
      <c r="CN18" s="541"/>
      <c r="CO18" s="541"/>
      <c r="CP18" s="541"/>
      <c r="CQ18" s="541"/>
      <c r="CR18" s="541"/>
      <c r="CS18" s="542"/>
      <c r="CT18" s="428"/>
      <c r="CU18" s="429"/>
      <c r="CV18" s="429"/>
      <c r="CW18" s="429"/>
      <c r="CX18" s="429"/>
      <c r="CY18" s="429"/>
      <c r="CZ18" s="429"/>
      <c r="DA18" s="430"/>
      <c r="DB18" s="428"/>
      <c r="DC18" s="429"/>
      <c r="DD18" s="429"/>
      <c r="DE18" s="429"/>
      <c r="DF18" s="429"/>
      <c r="DG18" s="429"/>
      <c r="DH18" s="429"/>
      <c r="DI18" s="430"/>
      <c r="DJ18" s="186"/>
      <c r="DK18" s="186"/>
      <c r="DL18" s="186"/>
      <c r="DM18" s="186"/>
      <c r="DN18" s="186"/>
      <c r="DO18" s="186"/>
    </row>
    <row r="19" spans="1:119" ht="18.75" customHeight="1" thickBot="1" x14ac:dyDescent="0.2">
      <c r="A19" s="187"/>
      <c r="B19" s="545" t="s">
        <v>160</v>
      </c>
      <c r="C19" s="474"/>
      <c r="D19" s="474"/>
      <c r="E19" s="546"/>
      <c r="F19" s="546"/>
      <c r="G19" s="546"/>
      <c r="H19" s="546"/>
      <c r="I19" s="546"/>
      <c r="J19" s="546"/>
      <c r="K19" s="546"/>
      <c r="L19" s="554">
        <v>392</v>
      </c>
      <c r="M19" s="554"/>
      <c r="N19" s="554"/>
      <c r="O19" s="554"/>
      <c r="P19" s="554"/>
      <c r="Q19" s="554"/>
      <c r="R19" s="555"/>
      <c r="S19" s="555"/>
      <c r="T19" s="555"/>
      <c r="U19" s="555"/>
      <c r="V19" s="556"/>
      <c r="W19" s="388"/>
      <c r="X19" s="389"/>
      <c r="Y19" s="389"/>
      <c r="Z19" s="389"/>
      <c r="AA19" s="389"/>
      <c r="AB19" s="389"/>
      <c r="AC19" s="563"/>
      <c r="AD19" s="563"/>
      <c r="AE19" s="563"/>
      <c r="AF19" s="563"/>
      <c r="AG19" s="563"/>
      <c r="AH19" s="563"/>
      <c r="AI19" s="563"/>
      <c r="AJ19" s="563"/>
      <c r="AK19" s="563"/>
      <c r="AL19" s="564"/>
      <c r="AM19" s="460"/>
      <c r="AN19" s="461"/>
      <c r="AO19" s="461"/>
      <c r="AP19" s="461"/>
      <c r="AQ19" s="461"/>
      <c r="AR19" s="461"/>
      <c r="AS19" s="461"/>
      <c r="AT19" s="462"/>
      <c r="AU19" s="463"/>
      <c r="AV19" s="464"/>
      <c r="AW19" s="464"/>
      <c r="AX19" s="464"/>
      <c r="AY19" s="465" t="s">
        <v>161</v>
      </c>
      <c r="AZ19" s="466"/>
      <c r="BA19" s="466"/>
      <c r="BB19" s="466"/>
      <c r="BC19" s="466"/>
      <c r="BD19" s="466"/>
      <c r="BE19" s="466"/>
      <c r="BF19" s="466"/>
      <c r="BG19" s="466"/>
      <c r="BH19" s="466"/>
      <c r="BI19" s="466"/>
      <c r="BJ19" s="466"/>
      <c r="BK19" s="466"/>
      <c r="BL19" s="466"/>
      <c r="BM19" s="467"/>
      <c r="BN19" s="431">
        <v>44484339</v>
      </c>
      <c r="BO19" s="432"/>
      <c r="BP19" s="432"/>
      <c r="BQ19" s="432"/>
      <c r="BR19" s="432"/>
      <c r="BS19" s="432"/>
      <c r="BT19" s="432"/>
      <c r="BU19" s="433"/>
      <c r="BV19" s="431">
        <v>39922328</v>
      </c>
      <c r="BW19" s="432"/>
      <c r="BX19" s="432"/>
      <c r="BY19" s="432"/>
      <c r="BZ19" s="432"/>
      <c r="CA19" s="432"/>
      <c r="CB19" s="432"/>
      <c r="CC19" s="433"/>
      <c r="CD19" s="201"/>
      <c r="CE19" s="541"/>
      <c r="CF19" s="541"/>
      <c r="CG19" s="541"/>
      <c r="CH19" s="541"/>
      <c r="CI19" s="541"/>
      <c r="CJ19" s="541"/>
      <c r="CK19" s="541"/>
      <c r="CL19" s="541"/>
      <c r="CM19" s="541"/>
      <c r="CN19" s="541"/>
      <c r="CO19" s="541"/>
      <c r="CP19" s="541"/>
      <c r="CQ19" s="541"/>
      <c r="CR19" s="541"/>
      <c r="CS19" s="542"/>
      <c r="CT19" s="428"/>
      <c r="CU19" s="429"/>
      <c r="CV19" s="429"/>
      <c r="CW19" s="429"/>
      <c r="CX19" s="429"/>
      <c r="CY19" s="429"/>
      <c r="CZ19" s="429"/>
      <c r="DA19" s="430"/>
      <c r="DB19" s="428"/>
      <c r="DC19" s="429"/>
      <c r="DD19" s="429"/>
      <c r="DE19" s="429"/>
      <c r="DF19" s="429"/>
      <c r="DG19" s="429"/>
      <c r="DH19" s="429"/>
      <c r="DI19" s="430"/>
      <c r="DJ19" s="186"/>
      <c r="DK19" s="186"/>
      <c r="DL19" s="186"/>
      <c r="DM19" s="186"/>
      <c r="DN19" s="186"/>
      <c r="DO19" s="186"/>
    </row>
    <row r="20" spans="1:119" ht="18.75" customHeight="1" thickBot="1" x14ac:dyDescent="0.2">
      <c r="A20" s="187"/>
      <c r="B20" s="545" t="s">
        <v>162</v>
      </c>
      <c r="C20" s="474"/>
      <c r="D20" s="474"/>
      <c r="E20" s="546"/>
      <c r="F20" s="546"/>
      <c r="G20" s="546"/>
      <c r="H20" s="546"/>
      <c r="I20" s="546"/>
      <c r="J20" s="546"/>
      <c r="K20" s="546"/>
      <c r="L20" s="554">
        <v>53235</v>
      </c>
      <c r="M20" s="554"/>
      <c r="N20" s="554"/>
      <c r="O20" s="554"/>
      <c r="P20" s="554"/>
      <c r="Q20" s="554"/>
      <c r="R20" s="555"/>
      <c r="S20" s="555"/>
      <c r="T20" s="555"/>
      <c r="U20" s="555"/>
      <c r="V20" s="556"/>
      <c r="W20" s="449"/>
      <c r="X20" s="450"/>
      <c r="Y20" s="450"/>
      <c r="Z20" s="450"/>
      <c r="AA20" s="450"/>
      <c r="AB20" s="450"/>
      <c r="AC20" s="557"/>
      <c r="AD20" s="557"/>
      <c r="AE20" s="557"/>
      <c r="AF20" s="557"/>
      <c r="AG20" s="557"/>
      <c r="AH20" s="557"/>
      <c r="AI20" s="557"/>
      <c r="AJ20" s="557"/>
      <c r="AK20" s="557"/>
      <c r="AL20" s="558"/>
      <c r="AM20" s="559"/>
      <c r="AN20" s="486"/>
      <c r="AO20" s="486"/>
      <c r="AP20" s="486"/>
      <c r="AQ20" s="486"/>
      <c r="AR20" s="486"/>
      <c r="AS20" s="486"/>
      <c r="AT20" s="487"/>
      <c r="AU20" s="560"/>
      <c r="AV20" s="561"/>
      <c r="AW20" s="561"/>
      <c r="AX20" s="562"/>
      <c r="AY20" s="465"/>
      <c r="AZ20" s="466"/>
      <c r="BA20" s="466"/>
      <c r="BB20" s="466"/>
      <c r="BC20" s="466"/>
      <c r="BD20" s="466"/>
      <c r="BE20" s="466"/>
      <c r="BF20" s="466"/>
      <c r="BG20" s="466"/>
      <c r="BH20" s="466"/>
      <c r="BI20" s="466"/>
      <c r="BJ20" s="466"/>
      <c r="BK20" s="466"/>
      <c r="BL20" s="466"/>
      <c r="BM20" s="467"/>
      <c r="BN20" s="431"/>
      <c r="BO20" s="432"/>
      <c r="BP20" s="432"/>
      <c r="BQ20" s="432"/>
      <c r="BR20" s="432"/>
      <c r="BS20" s="432"/>
      <c r="BT20" s="432"/>
      <c r="BU20" s="433"/>
      <c r="BV20" s="431"/>
      <c r="BW20" s="432"/>
      <c r="BX20" s="432"/>
      <c r="BY20" s="432"/>
      <c r="BZ20" s="432"/>
      <c r="CA20" s="432"/>
      <c r="CB20" s="432"/>
      <c r="CC20" s="433"/>
      <c r="CD20" s="201"/>
      <c r="CE20" s="541"/>
      <c r="CF20" s="541"/>
      <c r="CG20" s="541"/>
      <c r="CH20" s="541"/>
      <c r="CI20" s="541"/>
      <c r="CJ20" s="541"/>
      <c r="CK20" s="541"/>
      <c r="CL20" s="541"/>
      <c r="CM20" s="541"/>
      <c r="CN20" s="541"/>
      <c r="CO20" s="541"/>
      <c r="CP20" s="541"/>
      <c r="CQ20" s="541"/>
      <c r="CR20" s="541"/>
      <c r="CS20" s="542"/>
      <c r="CT20" s="428"/>
      <c r="CU20" s="429"/>
      <c r="CV20" s="429"/>
      <c r="CW20" s="429"/>
      <c r="CX20" s="429"/>
      <c r="CY20" s="429"/>
      <c r="CZ20" s="429"/>
      <c r="DA20" s="430"/>
      <c r="DB20" s="428"/>
      <c r="DC20" s="429"/>
      <c r="DD20" s="429"/>
      <c r="DE20" s="429"/>
      <c r="DF20" s="429"/>
      <c r="DG20" s="429"/>
      <c r="DH20" s="429"/>
      <c r="DI20" s="430"/>
      <c r="DJ20" s="186"/>
      <c r="DK20" s="186"/>
      <c r="DL20" s="186"/>
      <c r="DM20" s="186"/>
      <c r="DN20" s="186"/>
      <c r="DO20" s="186"/>
    </row>
    <row r="21" spans="1:119" ht="18.75" customHeight="1" x14ac:dyDescent="0.15">
      <c r="A21" s="187"/>
      <c r="B21" s="565" t="s">
        <v>163</v>
      </c>
      <c r="C21" s="566"/>
      <c r="D21" s="566"/>
      <c r="E21" s="566"/>
      <c r="F21" s="566"/>
      <c r="G21" s="566"/>
      <c r="H21" s="566"/>
      <c r="I21" s="566"/>
      <c r="J21" s="566"/>
      <c r="K21" s="566"/>
      <c r="L21" s="566"/>
      <c r="M21" s="566"/>
      <c r="N21" s="566"/>
      <c r="O21" s="566"/>
      <c r="P21" s="566"/>
      <c r="Q21" s="566"/>
      <c r="R21" s="566"/>
      <c r="S21" s="566"/>
      <c r="T21" s="566"/>
      <c r="U21" s="566"/>
      <c r="V21" s="566"/>
      <c r="W21" s="566"/>
      <c r="X21" s="566"/>
      <c r="Y21" s="566"/>
      <c r="Z21" s="566"/>
      <c r="AA21" s="566"/>
      <c r="AB21" s="566"/>
      <c r="AC21" s="566"/>
      <c r="AD21" s="566"/>
      <c r="AE21" s="566"/>
      <c r="AF21" s="566"/>
      <c r="AG21" s="566"/>
      <c r="AH21" s="566"/>
      <c r="AI21" s="566"/>
      <c r="AJ21" s="566"/>
      <c r="AK21" s="566"/>
      <c r="AL21" s="566"/>
      <c r="AM21" s="566"/>
      <c r="AN21" s="566"/>
      <c r="AO21" s="566"/>
      <c r="AP21" s="566"/>
      <c r="AQ21" s="566"/>
      <c r="AR21" s="566"/>
      <c r="AS21" s="566"/>
      <c r="AT21" s="566"/>
      <c r="AU21" s="566"/>
      <c r="AV21" s="566"/>
      <c r="AW21" s="566"/>
      <c r="AX21" s="567"/>
      <c r="AY21" s="465"/>
      <c r="AZ21" s="466"/>
      <c r="BA21" s="466"/>
      <c r="BB21" s="466"/>
      <c r="BC21" s="466"/>
      <c r="BD21" s="466"/>
      <c r="BE21" s="466"/>
      <c r="BF21" s="466"/>
      <c r="BG21" s="466"/>
      <c r="BH21" s="466"/>
      <c r="BI21" s="466"/>
      <c r="BJ21" s="466"/>
      <c r="BK21" s="466"/>
      <c r="BL21" s="466"/>
      <c r="BM21" s="467"/>
      <c r="BN21" s="431"/>
      <c r="BO21" s="432"/>
      <c r="BP21" s="432"/>
      <c r="BQ21" s="432"/>
      <c r="BR21" s="432"/>
      <c r="BS21" s="432"/>
      <c r="BT21" s="432"/>
      <c r="BU21" s="433"/>
      <c r="BV21" s="431"/>
      <c r="BW21" s="432"/>
      <c r="BX21" s="432"/>
      <c r="BY21" s="432"/>
      <c r="BZ21" s="432"/>
      <c r="CA21" s="432"/>
      <c r="CB21" s="432"/>
      <c r="CC21" s="433"/>
      <c r="CD21" s="201"/>
      <c r="CE21" s="541"/>
      <c r="CF21" s="541"/>
      <c r="CG21" s="541"/>
      <c r="CH21" s="541"/>
      <c r="CI21" s="541"/>
      <c r="CJ21" s="541"/>
      <c r="CK21" s="541"/>
      <c r="CL21" s="541"/>
      <c r="CM21" s="541"/>
      <c r="CN21" s="541"/>
      <c r="CO21" s="541"/>
      <c r="CP21" s="541"/>
      <c r="CQ21" s="541"/>
      <c r="CR21" s="541"/>
      <c r="CS21" s="542"/>
      <c r="CT21" s="428"/>
      <c r="CU21" s="429"/>
      <c r="CV21" s="429"/>
      <c r="CW21" s="429"/>
      <c r="CX21" s="429"/>
      <c r="CY21" s="429"/>
      <c r="CZ21" s="429"/>
      <c r="DA21" s="430"/>
      <c r="DB21" s="428"/>
      <c r="DC21" s="429"/>
      <c r="DD21" s="429"/>
      <c r="DE21" s="429"/>
      <c r="DF21" s="429"/>
      <c r="DG21" s="429"/>
      <c r="DH21" s="429"/>
      <c r="DI21" s="430"/>
      <c r="DJ21" s="186"/>
      <c r="DK21" s="186"/>
      <c r="DL21" s="186"/>
      <c r="DM21" s="186"/>
      <c r="DN21" s="186"/>
      <c r="DO21" s="186"/>
    </row>
    <row r="22" spans="1:119" ht="18.75" customHeight="1" thickBot="1" x14ac:dyDescent="0.2">
      <c r="A22" s="187"/>
      <c r="B22" s="568" t="s">
        <v>164</v>
      </c>
      <c r="C22" s="569"/>
      <c r="D22" s="570"/>
      <c r="E22" s="443" t="s">
        <v>1</v>
      </c>
      <c r="F22" s="448"/>
      <c r="G22" s="448"/>
      <c r="H22" s="448"/>
      <c r="I22" s="448"/>
      <c r="J22" s="448"/>
      <c r="K22" s="438"/>
      <c r="L22" s="443" t="s">
        <v>165</v>
      </c>
      <c r="M22" s="448"/>
      <c r="N22" s="448"/>
      <c r="O22" s="448"/>
      <c r="P22" s="438"/>
      <c r="Q22" s="577" t="s">
        <v>166</v>
      </c>
      <c r="R22" s="578"/>
      <c r="S22" s="578"/>
      <c r="T22" s="578"/>
      <c r="U22" s="578"/>
      <c r="V22" s="579"/>
      <c r="W22" s="583" t="s">
        <v>167</v>
      </c>
      <c r="X22" s="569"/>
      <c r="Y22" s="570"/>
      <c r="Z22" s="443" t="s">
        <v>1</v>
      </c>
      <c r="AA22" s="448"/>
      <c r="AB22" s="448"/>
      <c r="AC22" s="448"/>
      <c r="AD22" s="448"/>
      <c r="AE22" s="448"/>
      <c r="AF22" s="448"/>
      <c r="AG22" s="438"/>
      <c r="AH22" s="596" t="s">
        <v>168</v>
      </c>
      <c r="AI22" s="448"/>
      <c r="AJ22" s="448"/>
      <c r="AK22" s="448"/>
      <c r="AL22" s="438"/>
      <c r="AM22" s="596" t="s">
        <v>169</v>
      </c>
      <c r="AN22" s="597"/>
      <c r="AO22" s="597"/>
      <c r="AP22" s="597"/>
      <c r="AQ22" s="597"/>
      <c r="AR22" s="598"/>
      <c r="AS22" s="577" t="s">
        <v>166</v>
      </c>
      <c r="AT22" s="578"/>
      <c r="AU22" s="578"/>
      <c r="AV22" s="578"/>
      <c r="AW22" s="578"/>
      <c r="AX22" s="602"/>
      <c r="AY22" s="604"/>
      <c r="AZ22" s="605"/>
      <c r="BA22" s="605"/>
      <c r="BB22" s="605"/>
      <c r="BC22" s="605"/>
      <c r="BD22" s="605"/>
      <c r="BE22" s="605"/>
      <c r="BF22" s="605"/>
      <c r="BG22" s="605"/>
      <c r="BH22" s="605"/>
      <c r="BI22" s="605"/>
      <c r="BJ22" s="605"/>
      <c r="BK22" s="605"/>
      <c r="BL22" s="605"/>
      <c r="BM22" s="606"/>
      <c r="BN22" s="607"/>
      <c r="BO22" s="608"/>
      <c r="BP22" s="608"/>
      <c r="BQ22" s="608"/>
      <c r="BR22" s="608"/>
      <c r="BS22" s="608"/>
      <c r="BT22" s="608"/>
      <c r="BU22" s="609"/>
      <c r="BV22" s="607"/>
      <c r="BW22" s="608"/>
      <c r="BX22" s="608"/>
      <c r="BY22" s="608"/>
      <c r="BZ22" s="608"/>
      <c r="CA22" s="608"/>
      <c r="CB22" s="608"/>
      <c r="CC22" s="609"/>
      <c r="CD22" s="201"/>
      <c r="CE22" s="541"/>
      <c r="CF22" s="541"/>
      <c r="CG22" s="541"/>
      <c r="CH22" s="541"/>
      <c r="CI22" s="541"/>
      <c r="CJ22" s="541"/>
      <c r="CK22" s="541"/>
      <c r="CL22" s="541"/>
      <c r="CM22" s="541"/>
      <c r="CN22" s="541"/>
      <c r="CO22" s="541"/>
      <c r="CP22" s="541"/>
      <c r="CQ22" s="541"/>
      <c r="CR22" s="541"/>
      <c r="CS22" s="542"/>
      <c r="CT22" s="428"/>
      <c r="CU22" s="429"/>
      <c r="CV22" s="429"/>
      <c r="CW22" s="429"/>
      <c r="CX22" s="429"/>
      <c r="CY22" s="429"/>
      <c r="CZ22" s="429"/>
      <c r="DA22" s="430"/>
      <c r="DB22" s="428"/>
      <c r="DC22" s="429"/>
      <c r="DD22" s="429"/>
      <c r="DE22" s="429"/>
      <c r="DF22" s="429"/>
      <c r="DG22" s="429"/>
      <c r="DH22" s="429"/>
      <c r="DI22" s="430"/>
      <c r="DJ22" s="186"/>
      <c r="DK22" s="186"/>
      <c r="DL22" s="186"/>
      <c r="DM22" s="186"/>
      <c r="DN22" s="186"/>
      <c r="DO22" s="186"/>
    </row>
    <row r="23" spans="1:119" ht="18.75" customHeight="1" x14ac:dyDescent="0.15">
      <c r="A23" s="187"/>
      <c r="B23" s="571"/>
      <c r="C23" s="572"/>
      <c r="D23" s="573"/>
      <c r="E23" s="417"/>
      <c r="F23" s="422"/>
      <c r="G23" s="422"/>
      <c r="H23" s="422"/>
      <c r="I23" s="422"/>
      <c r="J23" s="422"/>
      <c r="K23" s="411"/>
      <c r="L23" s="417"/>
      <c r="M23" s="422"/>
      <c r="N23" s="422"/>
      <c r="O23" s="422"/>
      <c r="P23" s="411"/>
      <c r="Q23" s="580"/>
      <c r="R23" s="581"/>
      <c r="S23" s="581"/>
      <c r="T23" s="581"/>
      <c r="U23" s="581"/>
      <c r="V23" s="582"/>
      <c r="W23" s="584"/>
      <c r="X23" s="572"/>
      <c r="Y23" s="573"/>
      <c r="Z23" s="417"/>
      <c r="AA23" s="422"/>
      <c r="AB23" s="422"/>
      <c r="AC23" s="422"/>
      <c r="AD23" s="422"/>
      <c r="AE23" s="422"/>
      <c r="AF23" s="422"/>
      <c r="AG23" s="411"/>
      <c r="AH23" s="417"/>
      <c r="AI23" s="422"/>
      <c r="AJ23" s="422"/>
      <c r="AK23" s="422"/>
      <c r="AL23" s="411"/>
      <c r="AM23" s="599"/>
      <c r="AN23" s="600"/>
      <c r="AO23" s="600"/>
      <c r="AP23" s="600"/>
      <c r="AQ23" s="600"/>
      <c r="AR23" s="601"/>
      <c r="AS23" s="580"/>
      <c r="AT23" s="581"/>
      <c r="AU23" s="581"/>
      <c r="AV23" s="581"/>
      <c r="AW23" s="581"/>
      <c r="AX23" s="603"/>
      <c r="AY23" s="391" t="s">
        <v>170</v>
      </c>
      <c r="AZ23" s="392"/>
      <c r="BA23" s="392"/>
      <c r="BB23" s="392"/>
      <c r="BC23" s="392"/>
      <c r="BD23" s="392"/>
      <c r="BE23" s="392"/>
      <c r="BF23" s="392"/>
      <c r="BG23" s="392"/>
      <c r="BH23" s="392"/>
      <c r="BI23" s="392"/>
      <c r="BJ23" s="392"/>
      <c r="BK23" s="392"/>
      <c r="BL23" s="392"/>
      <c r="BM23" s="393"/>
      <c r="BN23" s="431">
        <v>53228490</v>
      </c>
      <c r="BO23" s="432"/>
      <c r="BP23" s="432"/>
      <c r="BQ23" s="432"/>
      <c r="BR23" s="432"/>
      <c r="BS23" s="432"/>
      <c r="BT23" s="432"/>
      <c r="BU23" s="433"/>
      <c r="BV23" s="431">
        <v>54432335</v>
      </c>
      <c r="BW23" s="432"/>
      <c r="BX23" s="432"/>
      <c r="BY23" s="432"/>
      <c r="BZ23" s="432"/>
      <c r="CA23" s="432"/>
      <c r="CB23" s="432"/>
      <c r="CC23" s="433"/>
      <c r="CD23" s="201"/>
      <c r="CE23" s="541"/>
      <c r="CF23" s="541"/>
      <c r="CG23" s="541"/>
      <c r="CH23" s="541"/>
      <c r="CI23" s="541"/>
      <c r="CJ23" s="541"/>
      <c r="CK23" s="541"/>
      <c r="CL23" s="541"/>
      <c r="CM23" s="541"/>
      <c r="CN23" s="541"/>
      <c r="CO23" s="541"/>
      <c r="CP23" s="541"/>
      <c r="CQ23" s="541"/>
      <c r="CR23" s="541"/>
      <c r="CS23" s="542"/>
      <c r="CT23" s="428"/>
      <c r="CU23" s="429"/>
      <c r="CV23" s="429"/>
      <c r="CW23" s="429"/>
      <c r="CX23" s="429"/>
      <c r="CY23" s="429"/>
      <c r="CZ23" s="429"/>
      <c r="DA23" s="430"/>
      <c r="DB23" s="428"/>
      <c r="DC23" s="429"/>
      <c r="DD23" s="429"/>
      <c r="DE23" s="429"/>
      <c r="DF23" s="429"/>
      <c r="DG23" s="429"/>
      <c r="DH23" s="429"/>
      <c r="DI23" s="430"/>
      <c r="DJ23" s="186"/>
      <c r="DK23" s="186"/>
      <c r="DL23" s="186"/>
      <c r="DM23" s="186"/>
      <c r="DN23" s="186"/>
      <c r="DO23" s="186"/>
    </row>
    <row r="24" spans="1:119" ht="18.75" customHeight="1" thickBot="1" x14ac:dyDescent="0.2">
      <c r="A24" s="187"/>
      <c r="B24" s="571"/>
      <c r="C24" s="572"/>
      <c r="D24" s="573"/>
      <c r="E24" s="481" t="s">
        <v>171</v>
      </c>
      <c r="F24" s="461"/>
      <c r="G24" s="461"/>
      <c r="H24" s="461"/>
      <c r="I24" s="461"/>
      <c r="J24" s="461"/>
      <c r="K24" s="462"/>
      <c r="L24" s="482">
        <v>1</v>
      </c>
      <c r="M24" s="483"/>
      <c r="N24" s="483"/>
      <c r="O24" s="483"/>
      <c r="P24" s="525"/>
      <c r="Q24" s="482">
        <v>9600</v>
      </c>
      <c r="R24" s="483"/>
      <c r="S24" s="483"/>
      <c r="T24" s="483"/>
      <c r="U24" s="483"/>
      <c r="V24" s="525"/>
      <c r="W24" s="584"/>
      <c r="X24" s="572"/>
      <c r="Y24" s="573"/>
      <c r="Z24" s="481" t="s">
        <v>172</v>
      </c>
      <c r="AA24" s="461"/>
      <c r="AB24" s="461"/>
      <c r="AC24" s="461"/>
      <c r="AD24" s="461"/>
      <c r="AE24" s="461"/>
      <c r="AF24" s="461"/>
      <c r="AG24" s="462"/>
      <c r="AH24" s="482">
        <v>716</v>
      </c>
      <c r="AI24" s="483"/>
      <c r="AJ24" s="483"/>
      <c r="AK24" s="483"/>
      <c r="AL24" s="525"/>
      <c r="AM24" s="482">
        <v>2316260</v>
      </c>
      <c r="AN24" s="483"/>
      <c r="AO24" s="483"/>
      <c r="AP24" s="483"/>
      <c r="AQ24" s="483"/>
      <c r="AR24" s="525"/>
      <c r="AS24" s="482">
        <v>3235</v>
      </c>
      <c r="AT24" s="483"/>
      <c r="AU24" s="483"/>
      <c r="AV24" s="483"/>
      <c r="AW24" s="483"/>
      <c r="AX24" s="484"/>
      <c r="AY24" s="604" t="s">
        <v>173</v>
      </c>
      <c r="AZ24" s="605"/>
      <c r="BA24" s="605"/>
      <c r="BB24" s="605"/>
      <c r="BC24" s="605"/>
      <c r="BD24" s="605"/>
      <c r="BE24" s="605"/>
      <c r="BF24" s="605"/>
      <c r="BG24" s="605"/>
      <c r="BH24" s="605"/>
      <c r="BI24" s="605"/>
      <c r="BJ24" s="605"/>
      <c r="BK24" s="605"/>
      <c r="BL24" s="605"/>
      <c r="BM24" s="606"/>
      <c r="BN24" s="431">
        <v>40651234</v>
      </c>
      <c r="BO24" s="432"/>
      <c r="BP24" s="432"/>
      <c r="BQ24" s="432"/>
      <c r="BR24" s="432"/>
      <c r="BS24" s="432"/>
      <c r="BT24" s="432"/>
      <c r="BU24" s="433"/>
      <c r="BV24" s="431">
        <v>41595429</v>
      </c>
      <c r="BW24" s="432"/>
      <c r="BX24" s="432"/>
      <c r="BY24" s="432"/>
      <c r="BZ24" s="432"/>
      <c r="CA24" s="432"/>
      <c r="CB24" s="432"/>
      <c r="CC24" s="433"/>
      <c r="CD24" s="201"/>
      <c r="CE24" s="541"/>
      <c r="CF24" s="541"/>
      <c r="CG24" s="541"/>
      <c r="CH24" s="541"/>
      <c r="CI24" s="541"/>
      <c r="CJ24" s="541"/>
      <c r="CK24" s="541"/>
      <c r="CL24" s="541"/>
      <c r="CM24" s="541"/>
      <c r="CN24" s="541"/>
      <c r="CO24" s="541"/>
      <c r="CP24" s="541"/>
      <c r="CQ24" s="541"/>
      <c r="CR24" s="541"/>
      <c r="CS24" s="542"/>
      <c r="CT24" s="428"/>
      <c r="CU24" s="429"/>
      <c r="CV24" s="429"/>
      <c r="CW24" s="429"/>
      <c r="CX24" s="429"/>
      <c r="CY24" s="429"/>
      <c r="CZ24" s="429"/>
      <c r="DA24" s="430"/>
      <c r="DB24" s="428"/>
      <c r="DC24" s="429"/>
      <c r="DD24" s="429"/>
      <c r="DE24" s="429"/>
      <c r="DF24" s="429"/>
      <c r="DG24" s="429"/>
      <c r="DH24" s="429"/>
      <c r="DI24" s="430"/>
      <c r="DJ24" s="186"/>
      <c r="DK24" s="186"/>
      <c r="DL24" s="186"/>
      <c r="DM24" s="186"/>
      <c r="DN24" s="186"/>
      <c r="DO24" s="186"/>
    </row>
    <row r="25" spans="1:119" s="186" customFormat="1" ht="18.75" customHeight="1" x14ac:dyDescent="0.15">
      <c r="A25" s="187"/>
      <c r="B25" s="571"/>
      <c r="C25" s="572"/>
      <c r="D25" s="573"/>
      <c r="E25" s="481" t="s">
        <v>174</v>
      </c>
      <c r="F25" s="461"/>
      <c r="G25" s="461"/>
      <c r="H25" s="461"/>
      <c r="I25" s="461"/>
      <c r="J25" s="461"/>
      <c r="K25" s="462"/>
      <c r="L25" s="482">
        <v>2</v>
      </c>
      <c r="M25" s="483"/>
      <c r="N25" s="483"/>
      <c r="O25" s="483"/>
      <c r="P25" s="525"/>
      <c r="Q25" s="482">
        <v>7800</v>
      </c>
      <c r="R25" s="483"/>
      <c r="S25" s="483"/>
      <c r="T25" s="483"/>
      <c r="U25" s="483"/>
      <c r="V25" s="525"/>
      <c r="W25" s="584"/>
      <c r="X25" s="572"/>
      <c r="Y25" s="573"/>
      <c r="Z25" s="481" t="s">
        <v>175</v>
      </c>
      <c r="AA25" s="461"/>
      <c r="AB25" s="461"/>
      <c r="AC25" s="461"/>
      <c r="AD25" s="461"/>
      <c r="AE25" s="461"/>
      <c r="AF25" s="461"/>
      <c r="AG25" s="462"/>
      <c r="AH25" s="482" t="s">
        <v>138</v>
      </c>
      <c r="AI25" s="483"/>
      <c r="AJ25" s="483"/>
      <c r="AK25" s="483"/>
      <c r="AL25" s="525"/>
      <c r="AM25" s="482" t="s">
        <v>129</v>
      </c>
      <c r="AN25" s="483"/>
      <c r="AO25" s="483"/>
      <c r="AP25" s="483"/>
      <c r="AQ25" s="483"/>
      <c r="AR25" s="525"/>
      <c r="AS25" s="482" t="s">
        <v>138</v>
      </c>
      <c r="AT25" s="483"/>
      <c r="AU25" s="483"/>
      <c r="AV25" s="483"/>
      <c r="AW25" s="483"/>
      <c r="AX25" s="484"/>
      <c r="AY25" s="391" t="s">
        <v>176</v>
      </c>
      <c r="AZ25" s="392"/>
      <c r="BA25" s="392"/>
      <c r="BB25" s="392"/>
      <c r="BC25" s="392"/>
      <c r="BD25" s="392"/>
      <c r="BE25" s="392"/>
      <c r="BF25" s="392"/>
      <c r="BG25" s="392"/>
      <c r="BH25" s="392"/>
      <c r="BI25" s="392"/>
      <c r="BJ25" s="392"/>
      <c r="BK25" s="392"/>
      <c r="BL25" s="392"/>
      <c r="BM25" s="393"/>
      <c r="BN25" s="394">
        <v>3958913</v>
      </c>
      <c r="BO25" s="395"/>
      <c r="BP25" s="395"/>
      <c r="BQ25" s="395"/>
      <c r="BR25" s="395"/>
      <c r="BS25" s="395"/>
      <c r="BT25" s="395"/>
      <c r="BU25" s="396"/>
      <c r="BV25" s="394">
        <v>6554677</v>
      </c>
      <c r="BW25" s="395"/>
      <c r="BX25" s="395"/>
      <c r="BY25" s="395"/>
      <c r="BZ25" s="395"/>
      <c r="CA25" s="395"/>
      <c r="CB25" s="395"/>
      <c r="CC25" s="396"/>
      <c r="CD25" s="201"/>
      <c r="CE25" s="541"/>
      <c r="CF25" s="541"/>
      <c r="CG25" s="541"/>
      <c r="CH25" s="541"/>
      <c r="CI25" s="541"/>
      <c r="CJ25" s="541"/>
      <c r="CK25" s="541"/>
      <c r="CL25" s="541"/>
      <c r="CM25" s="541"/>
      <c r="CN25" s="541"/>
      <c r="CO25" s="541"/>
      <c r="CP25" s="541"/>
      <c r="CQ25" s="541"/>
      <c r="CR25" s="541"/>
      <c r="CS25" s="542"/>
      <c r="CT25" s="428"/>
      <c r="CU25" s="429"/>
      <c r="CV25" s="429"/>
      <c r="CW25" s="429"/>
      <c r="CX25" s="429"/>
      <c r="CY25" s="429"/>
      <c r="CZ25" s="429"/>
      <c r="DA25" s="430"/>
      <c r="DB25" s="428"/>
      <c r="DC25" s="429"/>
      <c r="DD25" s="429"/>
      <c r="DE25" s="429"/>
      <c r="DF25" s="429"/>
      <c r="DG25" s="429"/>
      <c r="DH25" s="429"/>
      <c r="DI25" s="430"/>
    </row>
    <row r="26" spans="1:119" s="186" customFormat="1" ht="18.75" customHeight="1" x14ac:dyDescent="0.15">
      <c r="A26" s="187"/>
      <c r="B26" s="571"/>
      <c r="C26" s="572"/>
      <c r="D26" s="573"/>
      <c r="E26" s="481" t="s">
        <v>177</v>
      </c>
      <c r="F26" s="461"/>
      <c r="G26" s="461"/>
      <c r="H26" s="461"/>
      <c r="I26" s="461"/>
      <c r="J26" s="461"/>
      <c r="K26" s="462"/>
      <c r="L26" s="482">
        <v>1</v>
      </c>
      <c r="M26" s="483"/>
      <c r="N26" s="483"/>
      <c r="O26" s="483"/>
      <c r="P26" s="525"/>
      <c r="Q26" s="482">
        <v>6750</v>
      </c>
      <c r="R26" s="483"/>
      <c r="S26" s="483"/>
      <c r="T26" s="483"/>
      <c r="U26" s="483"/>
      <c r="V26" s="525"/>
      <c r="W26" s="584"/>
      <c r="X26" s="572"/>
      <c r="Y26" s="573"/>
      <c r="Z26" s="481" t="s">
        <v>178</v>
      </c>
      <c r="AA26" s="594"/>
      <c r="AB26" s="594"/>
      <c r="AC26" s="594"/>
      <c r="AD26" s="594"/>
      <c r="AE26" s="594"/>
      <c r="AF26" s="594"/>
      <c r="AG26" s="595"/>
      <c r="AH26" s="482">
        <v>9</v>
      </c>
      <c r="AI26" s="483"/>
      <c r="AJ26" s="483"/>
      <c r="AK26" s="483"/>
      <c r="AL26" s="525"/>
      <c r="AM26" s="482">
        <v>28719</v>
      </c>
      <c r="AN26" s="483"/>
      <c r="AO26" s="483"/>
      <c r="AP26" s="483"/>
      <c r="AQ26" s="483"/>
      <c r="AR26" s="525"/>
      <c r="AS26" s="482">
        <v>3191</v>
      </c>
      <c r="AT26" s="483"/>
      <c r="AU26" s="483"/>
      <c r="AV26" s="483"/>
      <c r="AW26" s="483"/>
      <c r="AX26" s="484"/>
      <c r="AY26" s="434" t="s">
        <v>179</v>
      </c>
      <c r="AZ26" s="435"/>
      <c r="BA26" s="435"/>
      <c r="BB26" s="435"/>
      <c r="BC26" s="435"/>
      <c r="BD26" s="435"/>
      <c r="BE26" s="435"/>
      <c r="BF26" s="435"/>
      <c r="BG26" s="435"/>
      <c r="BH26" s="435"/>
      <c r="BI26" s="435"/>
      <c r="BJ26" s="435"/>
      <c r="BK26" s="435"/>
      <c r="BL26" s="435"/>
      <c r="BM26" s="436"/>
      <c r="BN26" s="431" t="s">
        <v>138</v>
      </c>
      <c r="BO26" s="432"/>
      <c r="BP26" s="432"/>
      <c r="BQ26" s="432"/>
      <c r="BR26" s="432"/>
      <c r="BS26" s="432"/>
      <c r="BT26" s="432"/>
      <c r="BU26" s="433"/>
      <c r="BV26" s="431" t="s">
        <v>129</v>
      </c>
      <c r="BW26" s="432"/>
      <c r="BX26" s="432"/>
      <c r="BY26" s="432"/>
      <c r="BZ26" s="432"/>
      <c r="CA26" s="432"/>
      <c r="CB26" s="432"/>
      <c r="CC26" s="433"/>
      <c r="CD26" s="201"/>
      <c r="CE26" s="541"/>
      <c r="CF26" s="541"/>
      <c r="CG26" s="541"/>
      <c r="CH26" s="541"/>
      <c r="CI26" s="541"/>
      <c r="CJ26" s="541"/>
      <c r="CK26" s="541"/>
      <c r="CL26" s="541"/>
      <c r="CM26" s="541"/>
      <c r="CN26" s="541"/>
      <c r="CO26" s="541"/>
      <c r="CP26" s="541"/>
      <c r="CQ26" s="541"/>
      <c r="CR26" s="541"/>
      <c r="CS26" s="542"/>
      <c r="CT26" s="428"/>
      <c r="CU26" s="429"/>
      <c r="CV26" s="429"/>
      <c r="CW26" s="429"/>
      <c r="CX26" s="429"/>
      <c r="CY26" s="429"/>
      <c r="CZ26" s="429"/>
      <c r="DA26" s="430"/>
      <c r="DB26" s="428"/>
      <c r="DC26" s="429"/>
      <c r="DD26" s="429"/>
      <c r="DE26" s="429"/>
      <c r="DF26" s="429"/>
      <c r="DG26" s="429"/>
      <c r="DH26" s="429"/>
      <c r="DI26" s="430"/>
    </row>
    <row r="27" spans="1:119" ht="18.75" customHeight="1" thickBot="1" x14ac:dyDescent="0.2">
      <c r="A27" s="187"/>
      <c r="B27" s="571"/>
      <c r="C27" s="572"/>
      <c r="D27" s="573"/>
      <c r="E27" s="481" t="s">
        <v>180</v>
      </c>
      <c r="F27" s="461"/>
      <c r="G27" s="461"/>
      <c r="H27" s="461"/>
      <c r="I27" s="461"/>
      <c r="J27" s="461"/>
      <c r="K27" s="462"/>
      <c r="L27" s="482">
        <v>1</v>
      </c>
      <c r="M27" s="483"/>
      <c r="N27" s="483"/>
      <c r="O27" s="483"/>
      <c r="P27" s="525"/>
      <c r="Q27" s="482">
        <v>5000</v>
      </c>
      <c r="R27" s="483"/>
      <c r="S27" s="483"/>
      <c r="T27" s="483"/>
      <c r="U27" s="483"/>
      <c r="V27" s="525"/>
      <c r="W27" s="584"/>
      <c r="X27" s="572"/>
      <c r="Y27" s="573"/>
      <c r="Z27" s="481" t="s">
        <v>181</v>
      </c>
      <c r="AA27" s="461"/>
      <c r="AB27" s="461"/>
      <c r="AC27" s="461"/>
      <c r="AD27" s="461"/>
      <c r="AE27" s="461"/>
      <c r="AF27" s="461"/>
      <c r="AG27" s="462"/>
      <c r="AH27" s="482">
        <v>20</v>
      </c>
      <c r="AI27" s="483"/>
      <c r="AJ27" s="483"/>
      <c r="AK27" s="483"/>
      <c r="AL27" s="525"/>
      <c r="AM27" s="482">
        <v>73664</v>
      </c>
      <c r="AN27" s="483"/>
      <c r="AO27" s="483"/>
      <c r="AP27" s="483"/>
      <c r="AQ27" s="483"/>
      <c r="AR27" s="525"/>
      <c r="AS27" s="482">
        <v>3683</v>
      </c>
      <c r="AT27" s="483"/>
      <c r="AU27" s="483"/>
      <c r="AV27" s="483"/>
      <c r="AW27" s="483"/>
      <c r="AX27" s="484"/>
      <c r="AY27" s="526" t="s">
        <v>182</v>
      </c>
      <c r="AZ27" s="527"/>
      <c r="BA27" s="527"/>
      <c r="BB27" s="527"/>
      <c r="BC27" s="527"/>
      <c r="BD27" s="527"/>
      <c r="BE27" s="527"/>
      <c r="BF27" s="527"/>
      <c r="BG27" s="527"/>
      <c r="BH27" s="527"/>
      <c r="BI27" s="527"/>
      <c r="BJ27" s="527"/>
      <c r="BK27" s="527"/>
      <c r="BL27" s="527"/>
      <c r="BM27" s="528"/>
      <c r="BN27" s="607">
        <v>300000</v>
      </c>
      <c r="BO27" s="608"/>
      <c r="BP27" s="608"/>
      <c r="BQ27" s="608"/>
      <c r="BR27" s="608"/>
      <c r="BS27" s="608"/>
      <c r="BT27" s="608"/>
      <c r="BU27" s="609"/>
      <c r="BV27" s="607">
        <v>300000</v>
      </c>
      <c r="BW27" s="608"/>
      <c r="BX27" s="608"/>
      <c r="BY27" s="608"/>
      <c r="BZ27" s="608"/>
      <c r="CA27" s="608"/>
      <c r="CB27" s="608"/>
      <c r="CC27" s="609"/>
      <c r="CD27" s="203"/>
      <c r="CE27" s="541"/>
      <c r="CF27" s="541"/>
      <c r="CG27" s="541"/>
      <c r="CH27" s="541"/>
      <c r="CI27" s="541"/>
      <c r="CJ27" s="541"/>
      <c r="CK27" s="541"/>
      <c r="CL27" s="541"/>
      <c r="CM27" s="541"/>
      <c r="CN27" s="541"/>
      <c r="CO27" s="541"/>
      <c r="CP27" s="541"/>
      <c r="CQ27" s="541"/>
      <c r="CR27" s="541"/>
      <c r="CS27" s="542"/>
      <c r="CT27" s="428"/>
      <c r="CU27" s="429"/>
      <c r="CV27" s="429"/>
      <c r="CW27" s="429"/>
      <c r="CX27" s="429"/>
      <c r="CY27" s="429"/>
      <c r="CZ27" s="429"/>
      <c r="DA27" s="430"/>
      <c r="DB27" s="428"/>
      <c r="DC27" s="429"/>
      <c r="DD27" s="429"/>
      <c r="DE27" s="429"/>
      <c r="DF27" s="429"/>
      <c r="DG27" s="429"/>
      <c r="DH27" s="429"/>
      <c r="DI27" s="430"/>
      <c r="DJ27" s="186"/>
      <c r="DK27" s="186"/>
      <c r="DL27" s="186"/>
      <c r="DM27" s="186"/>
      <c r="DN27" s="186"/>
      <c r="DO27" s="186"/>
    </row>
    <row r="28" spans="1:119" ht="18.75" customHeight="1" x14ac:dyDescent="0.15">
      <c r="A28" s="187"/>
      <c r="B28" s="571"/>
      <c r="C28" s="572"/>
      <c r="D28" s="573"/>
      <c r="E28" s="481" t="s">
        <v>183</v>
      </c>
      <c r="F28" s="461"/>
      <c r="G28" s="461"/>
      <c r="H28" s="461"/>
      <c r="I28" s="461"/>
      <c r="J28" s="461"/>
      <c r="K28" s="462"/>
      <c r="L28" s="482">
        <v>1</v>
      </c>
      <c r="M28" s="483"/>
      <c r="N28" s="483"/>
      <c r="O28" s="483"/>
      <c r="P28" s="525"/>
      <c r="Q28" s="482">
        <v>4200</v>
      </c>
      <c r="R28" s="483"/>
      <c r="S28" s="483"/>
      <c r="T28" s="483"/>
      <c r="U28" s="483"/>
      <c r="V28" s="525"/>
      <c r="W28" s="584"/>
      <c r="X28" s="572"/>
      <c r="Y28" s="573"/>
      <c r="Z28" s="481" t="s">
        <v>184</v>
      </c>
      <c r="AA28" s="461"/>
      <c r="AB28" s="461"/>
      <c r="AC28" s="461"/>
      <c r="AD28" s="461"/>
      <c r="AE28" s="461"/>
      <c r="AF28" s="461"/>
      <c r="AG28" s="462"/>
      <c r="AH28" s="482" t="s">
        <v>138</v>
      </c>
      <c r="AI28" s="483"/>
      <c r="AJ28" s="483"/>
      <c r="AK28" s="483"/>
      <c r="AL28" s="525"/>
      <c r="AM28" s="482" t="s">
        <v>138</v>
      </c>
      <c r="AN28" s="483"/>
      <c r="AO28" s="483"/>
      <c r="AP28" s="483"/>
      <c r="AQ28" s="483"/>
      <c r="AR28" s="525"/>
      <c r="AS28" s="482" t="s">
        <v>185</v>
      </c>
      <c r="AT28" s="483"/>
      <c r="AU28" s="483"/>
      <c r="AV28" s="483"/>
      <c r="AW28" s="483"/>
      <c r="AX28" s="484"/>
      <c r="AY28" s="610" t="s">
        <v>186</v>
      </c>
      <c r="AZ28" s="611"/>
      <c r="BA28" s="611"/>
      <c r="BB28" s="612"/>
      <c r="BC28" s="391" t="s">
        <v>48</v>
      </c>
      <c r="BD28" s="392"/>
      <c r="BE28" s="392"/>
      <c r="BF28" s="392"/>
      <c r="BG28" s="392"/>
      <c r="BH28" s="392"/>
      <c r="BI28" s="392"/>
      <c r="BJ28" s="392"/>
      <c r="BK28" s="392"/>
      <c r="BL28" s="392"/>
      <c r="BM28" s="393"/>
      <c r="BN28" s="394">
        <v>4414062</v>
      </c>
      <c r="BO28" s="395"/>
      <c r="BP28" s="395"/>
      <c r="BQ28" s="395"/>
      <c r="BR28" s="395"/>
      <c r="BS28" s="395"/>
      <c r="BT28" s="395"/>
      <c r="BU28" s="396"/>
      <c r="BV28" s="394">
        <v>4531460</v>
      </c>
      <c r="BW28" s="395"/>
      <c r="BX28" s="395"/>
      <c r="BY28" s="395"/>
      <c r="BZ28" s="395"/>
      <c r="CA28" s="395"/>
      <c r="CB28" s="395"/>
      <c r="CC28" s="396"/>
      <c r="CD28" s="201"/>
      <c r="CE28" s="541"/>
      <c r="CF28" s="541"/>
      <c r="CG28" s="541"/>
      <c r="CH28" s="541"/>
      <c r="CI28" s="541"/>
      <c r="CJ28" s="541"/>
      <c r="CK28" s="541"/>
      <c r="CL28" s="541"/>
      <c r="CM28" s="541"/>
      <c r="CN28" s="541"/>
      <c r="CO28" s="541"/>
      <c r="CP28" s="541"/>
      <c r="CQ28" s="541"/>
      <c r="CR28" s="541"/>
      <c r="CS28" s="542"/>
      <c r="CT28" s="428"/>
      <c r="CU28" s="429"/>
      <c r="CV28" s="429"/>
      <c r="CW28" s="429"/>
      <c r="CX28" s="429"/>
      <c r="CY28" s="429"/>
      <c r="CZ28" s="429"/>
      <c r="DA28" s="430"/>
      <c r="DB28" s="428"/>
      <c r="DC28" s="429"/>
      <c r="DD28" s="429"/>
      <c r="DE28" s="429"/>
      <c r="DF28" s="429"/>
      <c r="DG28" s="429"/>
      <c r="DH28" s="429"/>
      <c r="DI28" s="430"/>
      <c r="DJ28" s="186"/>
      <c r="DK28" s="186"/>
      <c r="DL28" s="186"/>
      <c r="DM28" s="186"/>
      <c r="DN28" s="186"/>
      <c r="DO28" s="186"/>
    </row>
    <row r="29" spans="1:119" ht="18.75" customHeight="1" x14ac:dyDescent="0.15">
      <c r="A29" s="187"/>
      <c r="B29" s="571"/>
      <c r="C29" s="572"/>
      <c r="D29" s="573"/>
      <c r="E29" s="481" t="s">
        <v>187</v>
      </c>
      <c r="F29" s="461"/>
      <c r="G29" s="461"/>
      <c r="H29" s="461"/>
      <c r="I29" s="461"/>
      <c r="J29" s="461"/>
      <c r="K29" s="462"/>
      <c r="L29" s="482">
        <v>24</v>
      </c>
      <c r="M29" s="483"/>
      <c r="N29" s="483"/>
      <c r="O29" s="483"/>
      <c r="P29" s="525"/>
      <c r="Q29" s="482">
        <v>4050</v>
      </c>
      <c r="R29" s="483"/>
      <c r="S29" s="483"/>
      <c r="T29" s="483"/>
      <c r="U29" s="483"/>
      <c r="V29" s="525"/>
      <c r="W29" s="585"/>
      <c r="X29" s="586"/>
      <c r="Y29" s="587"/>
      <c r="Z29" s="481" t="s">
        <v>188</v>
      </c>
      <c r="AA29" s="461"/>
      <c r="AB29" s="461"/>
      <c r="AC29" s="461"/>
      <c r="AD29" s="461"/>
      <c r="AE29" s="461"/>
      <c r="AF29" s="461"/>
      <c r="AG29" s="462"/>
      <c r="AH29" s="482">
        <v>736</v>
      </c>
      <c r="AI29" s="483"/>
      <c r="AJ29" s="483"/>
      <c r="AK29" s="483"/>
      <c r="AL29" s="525"/>
      <c r="AM29" s="482">
        <v>2389924</v>
      </c>
      <c r="AN29" s="483"/>
      <c r="AO29" s="483"/>
      <c r="AP29" s="483"/>
      <c r="AQ29" s="483"/>
      <c r="AR29" s="525"/>
      <c r="AS29" s="482">
        <v>3247</v>
      </c>
      <c r="AT29" s="483"/>
      <c r="AU29" s="483"/>
      <c r="AV29" s="483"/>
      <c r="AW29" s="483"/>
      <c r="AX29" s="484"/>
      <c r="AY29" s="613"/>
      <c r="AZ29" s="614"/>
      <c r="BA29" s="614"/>
      <c r="BB29" s="615"/>
      <c r="BC29" s="465" t="s">
        <v>189</v>
      </c>
      <c r="BD29" s="466"/>
      <c r="BE29" s="466"/>
      <c r="BF29" s="466"/>
      <c r="BG29" s="466"/>
      <c r="BH29" s="466"/>
      <c r="BI29" s="466"/>
      <c r="BJ29" s="466"/>
      <c r="BK29" s="466"/>
      <c r="BL29" s="466"/>
      <c r="BM29" s="467"/>
      <c r="BN29" s="431">
        <v>3044354</v>
      </c>
      <c r="BO29" s="432"/>
      <c r="BP29" s="432"/>
      <c r="BQ29" s="432"/>
      <c r="BR29" s="432"/>
      <c r="BS29" s="432"/>
      <c r="BT29" s="432"/>
      <c r="BU29" s="433"/>
      <c r="BV29" s="431">
        <v>3353155</v>
      </c>
      <c r="BW29" s="432"/>
      <c r="BX29" s="432"/>
      <c r="BY29" s="432"/>
      <c r="BZ29" s="432"/>
      <c r="CA29" s="432"/>
      <c r="CB29" s="432"/>
      <c r="CC29" s="433"/>
      <c r="CD29" s="203"/>
      <c r="CE29" s="541"/>
      <c r="CF29" s="541"/>
      <c r="CG29" s="541"/>
      <c r="CH29" s="541"/>
      <c r="CI29" s="541"/>
      <c r="CJ29" s="541"/>
      <c r="CK29" s="541"/>
      <c r="CL29" s="541"/>
      <c r="CM29" s="541"/>
      <c r="CN29" s="541"/>
      <c r="CO29" s="541"/>
      <c r="CP29" s="541"/>
      <c r="CQ29" s="541"/>
      <c r="CR29" s="541"/>
      <c r="CS29" s="542"/>
      <c r="CT29" s="428"/>
      <c r="CU29" s="429"/>
      <c r="CV29" s="429"/>
      <c r="CW29" s="429"/>
      <c r="CX29" s="429"/>
      <c r="CY29" s="429"/>
      <c r="CZ29" s="429"/>
      <c r="DA29" s="430"/>
      <c r="DB29" s="428"/>
      <c r="DC29" s="429"/>
      <c r="DD29" s="429"/>
      <c r="DE29" s="429"/>
      <c r="DF29" s="429"/>
      <c r="DG29" s="429"/>
      <c r="DH29" s="429"/>
      <c r="DI29" s="430"/>
      <c r="DJ29" s="186"/>
      <c r="DK29" s="186"/>
      <c r="DL29" s="186"/>
      <c r="DM29" s="186"/>
      <c r="DN29" s="186"/>
      <c r="DO29" s="186"/>
    </row>
    <row r="30" spans="1:119" ht="18.75" customHeight="1" thickBot="1" x14ac:dyDescent="0.2">
      <c r="A30" s="187"/>
      <c r="B30" s="574"/>
      <c r="C30" s="575"/>
      <c r="D30" s="576"/>
      <c r="E30" s="485"/>
      <c r="F30" s="486"/>
      <c r="G30" s="486"/>
      <c r="H30" s="486"/>
      <c r="I30" s="486"/>
      <c r="J30" s="486"/>
      <c r="K30" s="487"/>
      <c r="L30" s="588"/>
      <c r="M30" s="589"/>
      <c r="N30" s="589"/>
      <c r="O30" s="589"/>
      <c r="P30" s="590"/>
      <c r="Q30" s="588"/>
      <c r="R30" s="589"/>
      <c r="S30" s="589"/>
      <c r="T30" s="589"/>
      <c r="U30" s="589"/>
      <c r="V30" s="590"/>
      <c r="W30" s="591" t="s">
        <v>190</v>
      </c>
      <c r="X30" s="592"/>
      <c r="Y30" s="592"/>
      <c r="Z30" s="592"/>
      <c r="AA30" s="592"/>
      <c r="AB30" s="592"/>
      <c r="AC30" s="592"/>
      <c r="AD30" s="592"/>
      <c r="AE30" s="592"/>
      <c r="AF30" s="592"/>
      <c r="AG30" s="593"/>
      <c r="AH30" s="550">
        <v>97.5</v>
      </c>
      <c r="AI30" s="551"/>
      <c r="AJ30" s="551"/>
      <c r="AK30" s="551"/>
      <c r="AL30" s="551"/>
      <c r="AM30" s="551"/>
      <c r="AN30" s="551"/>
      <c r="AO30" s="551"/>
      <c r="AP30" s="551"/>
      <c r="AQ30" s="551"/>
      <c r="AR30" s="551"/>
      <c r="AS30" s="551"/>
      <c r="AT30" s="551"/>
      <c r="AU30" s="551"/>
      <c r="AV30" s="551"/>
      <c r="AW30" s="551"/>
      <c r="AX30" s="553"/>
      <c r="AY30" s="616"/>
      <c r="AZ30" s="617"/>
      <c r="BA30" s="617"/>
      <c r="BB30" s="618"/>
      <c r="BC30" s="604" t="s">
        <v>50</v>
      </c>
      <c r="BD30" s="605"/>
      <c r="BE30" s="605"/>
      <c r="BF30" s="605"/>
      <c r="BG30" s="605"/>
      <c r="BH30" s="605"/>
      <c r="BI30" s="605"/>
      <c r="BJ30" s="605"/>
      <c r="BK30" s="605"/>
      <c r="BL30" s="605"/>
      <c r="BM30" s="606"/>
      <c r="BN30" s="607">
        <v>14895937</v>
      </c>
      <c r="BO30" s="608"/>
      <c r="BP30" s="608"/>
      <c r="BQ30" s="608"/>
      <c r="BR30" s="608"/>
      <c r="BS30" s="608"/>
      <c r="BT30" s="608"/>
      <c r="BU30" s="609"/>
      <c r="BV30" s="607">
        <v>15913737</v>
      </c>
      <c r="BW30" s="608"/>
      <c r="BX30" s="608"/>
      <c r="BY30" s="608"/>
      <c r="BZ30" s="608"/>
      <c r="CA30" s="608"/>
      <c r="CB30" s="608"/>
      <c r="CC30" s="609"/>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191</v>
      </c>
      <c r="D32" s="214"/>
      <c r="E32" s="214"/>
      <c r="F32" s="211"/>
      <c r="G32" s="211"/>
      <c r="H32" s="211"/>
      <c r="I32" s="211"/>
      <c r="J32" s="211"/>
      <c r="K32" s="211"/>
      <c r="L32" s="211"/>
      <c r="M32" s="211"/>
      <c r="N32" s="211"/>
      <c r="O32" s="211"/>
      <c r="P32" s="211"/>
      <c r="Q32" s="211"/>
      <c r="R32" s="211"/>
      <c r="S32" s="211"/>
      <c r="T32" s="211"/>
      <c r="U32" s="211" t="s">
        <v>192</v>
      </c>
      <c r="V32" s="211"/>
      <c r="W32" s="211"/>
      <c r="X32" s="211"/>
      <c r="Y32" s="211"/>
      <c r="Z32" s="211"/>
      <c r="AA32" s="211"/>
      <c r="AB32" s="211"/>
      <c r="AC32" s="211"/>
      <c r="AD32" s="211"/>
      <c r="AE32" s="211"/>
      <c r="AF32" s="211"/>
      <c r="AG32" s="211"/>
      <c r="AH32" s="211"/>
      <c r="AI32" s="211"/>
      <c r="AJ32" s="211"/>
      <c r="AK32" s="211"/>
      <c r="AL32" s="211"/>
      <c r="AM32" s="215" t="s">
        <v>193</v>
      </c>
      <c r="AN32" s="211"/>
      <c r="AO32" s="211"/>
      <c r="AP32" s="211"/>
      <c r="AQ32" s="211"/>
      <c r="AR32" s="211"/>
      <c r="AS32" s="215"/>
      <c r="AT32" s="215"/>
      <c r="AU32" s="215"/>
      <c r="AV32" s="215"/>
      <c r="AW32" s="215"/>
      <c r="AX32" s="215"/>
      <c r="AY32" s="215"/>
      <c r="AZ32" s="215"/>
      <c r="BA32" s="215"/>
      <c r="BB32" s="211"/>
      <c r="BC32" s="215"/>
      <c r="BD32" s="211"/>
      <c r="BE32" s="215" t="s">
        <v>194</v>
      </c>
      <c r="BF32" s="211"/>
      <c r="BG32" s="211"/>
      <c r="BH32" s="211"/>
      <c r="BI32" s="211"/>
      <c r="BJ32" s="215"/>
      <c r="BK32" s="215"/>
      <c r="BL32" s="215"/>
      <c r="BM32" s="215"/>
      <c r="BN32" s="215"/>
      <c r="BO32" s="215"/>
      <c r="BP32" s="215"/>
      <c r="BQ32" s="215"/>
      <c r="BR32" s="211"/>
      <c r="BS32" s="211"/>
      <c r="BT32" s="211"/>
      <c r="BU32" s="211"/>
      <c r="BV32" s="211"/>
      <c r="BW32" s="211" t="s">
        <v>195</v>
      </c>
      <c r="BX32" s="211"/>
      <c r="BY32" s="211"/>
      <c r="BZ32" s="211"/>
      <c r="CA32" s="211"/>
      <c r="CB32" s="215"/>
      <c r="CC32" s="215"/>
      <c r="CD32" s="215"/>
      <c r="CE32" s="215"/>
      <c r="CF32" s="215"/>
      <c r="CG32" s="215"/>
      <c r="CH32" s="215"/>
      <c r="CI32" s="215"/>
      <c r="CJ32" s="215"/>
      <c r="CK32" s="215"/>
      <c r="CL32" s="215"/>
      <c r="CM32" s="215"/>
      <c r="CN32" s="215"/>
      <c r="CO32" s="215" t="s">
        <v>196</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55" t="s">
        <v>197</v>
      </c>
      <c r="D33" s="455"/>
      <c r="E33" s="420" t="s">
        <v>198</v>
      </c>
      <c r="F33" s="420"/>
      <c r="G33" s="420"/>
      <c r="H33" s="420"/>
      <c r="I33" s="420"/>
      <c r="J33" s="420"/>
      <c r="K33" s="420"/>
      <c r="L33" s="420"/>
      <c r="M33" s="420"/>
      <c r="N33" s="420"/>
      <c r="O33" s="420"/>
      <c r="P33" s="420"/>
      <c r="Q33" s="420"/>
      <c r="R33" s="420"/>
      <c r="S33" s="420"/>
      <c r="T33" s="216"/>
      <c r="U33" s="455" t="s">
        <v>199</v>
      </c>
      <c r="V33" s="455"/>
      <c r="W33" s="420" t="s">
        <v>200</v>
      </c>
      <c r="X33" s="420"/>
      <c r="Y33" s="420"/>
      <c r="Z33" s="420"/>
      <c r="AA33" s="420"/>
      <c r="AB33" s="420"/>
      <c r="AC33" s="420"/>
      <c r="AD33" s="420"/>
      <c r="AE33" s="420"/>
      <c r="AF33" s="420"/>
      <c r="AG33" s="420"/>
      <c r="AH33" s="420"/>
      <c r="AI33" s="420"/>
      <c r="AJ33" s="420"/>
      <c r="AK33" s="420"/>
      <c r="AL33" s="216"/>
      <c r="AM33" s="455" t="s">
        <v>199</v>
      </c>
      <c r="AN33" s="455"/>
      <c r="AO33" s="420" t="s">
        <v>201</v>
      </c>
      <c r="AP33" s="420"/>
      <c r="AQ33" s="420"/>
      <c r="AR33" s="420"/>
      <c r="AS33" s="420"/>
      <c r="AT33" s="420"/>
      <c r="AU33" s="420"/>
      <c r="AV33" s="420"/>
      <c r="AW33" s="420"/>
      <c r="AX33" s="420"/>
      <c r="AY33" s="420"/>
      <c r="AZ33" s="420"/>
      <c r="BA33" s="420"/>
      <c r="BB33" s="420"/>
      <c r="BC33" s="420"/>
      <c r="BD33" s="217"/>
      <c r="BE33" s="420" t="s">
        <v>202</v>
      </c>
      <c r="BF33" s="420"/>
      <c r="BG33" s="420" t="s">
        <v>203</v>
      </c>
      <c r="BH33" s="420"/>
      <c r="BI33" s="420"/>
      <c r="BJ33" s="420"/>
      <c r="BK33" s="420"/>
      <c r="BL33" s="420"/>
      <c r="BM33" s="420"/>
      <c r="BN33" s="420"/>
      <c r="BO33" s="420"/>
      <c r="BP33" s="420"/>
      <c r="BQ33" s="420"/>
      <c r="BR33" s="420"/>
      <c r="BS33" s="420"/>
      <c r="BT33" s="420"/>
      <c r="BU33" s="420"/>
      <c r="BV33" s="217"/>
      <c r="BW33" s="455" t="s">
        <v>202</v>
      </c>
      <c r="BX33" s="455"/>
      <c r="BY33" s="420" t="s">
        <v>204</v>
      </c>
      <c r="BZ33" s="420"/>
      <c r="CA33" s="420"/>
      <c r="CB33" s="420"/>
      <c r="CC33" s="420"/>
      <c r="CD33" s="420"/>
      <c r="CE33" s="420"/>
      <c r="CF33" s="420"/>
      <c r="CG33" s="420"/>
      <c r="CH33" s="420"/>
      <c r="CI33" s="420"/>
      <c r="CJ33" s="420"/>
      <c r="CK33" s="420"/>
      <c r="CL33" s="420"/>
      <c r="CM33" s="420"/>
      <c r="CN33" s="216"/>
      <c r="CO33" s="455" t="s">
        <v>205</v>
      </c>
      <c r="CP33" s="455"/>
      <c r="CQ33" s="420" t="s">
        <v>206</v>
      </c>
      <c r="CR33" s="420"/>
      <c r="CS33" s="420"/>
      <c r="CT33" s="420"/>
      <c r="CU33" s="420"/>
      <c r="CV33" s="420"/>
      <c r="CW33" s="420"/>
      <c r="CX33" s="420"/>
      <c r="CY33" s="420"/>
      <c r="CZ33" s="420"/>
      <c r="DA33" s="420"/>
      <c r="DB33" s="420"/>
      <c r="DC33" s="420"/>
      <c r="DD33" s="420"/>
      <c r="DE33" s="420"/>
      <c r="DF33" s="216"/>
      <c r="DG33" s="619" t="s">
        <v>207</v>
      </c>
      <c r="DH33" s="619"/>
      <c r="DI33" s="218"/>
      <c r="DJ33" s="186"/>
      <c r="DK33" s="186"/>
      <c r="DL33" s="186"/>
      <c r="DM33" s="186"/>
      <c r="DN33" s="186"/>
      <c r="DO33" s="186"/>
    </row>
    <row r="34" spans="1:119" ht="32.25" customHeight="1" x14ac:dyDescent="0.15">
      <c r="A34" s="187"/>
      <c r="B34" s="213"/>
      <c r="C34" s="620">
        <f>IF(E34="","",1)</f>
        <v>1</v>
      </c>
      <c r="D34" s="620"/>
      <c r="E34" s="621" t="str">
        <f>IF('各会計、関係団体の財政状況及び健全化判断比率'!B7="","",'各会計、関係団体の財政状況及び健全化判断比率'!B7)</f>
        <v>一般会計</v>
      </c>
      <c r="F34" s="621"/>
      <c r="G34" s="621"/>
      <c r="H34" s="621"/>
      <c r="I34" s="621"/>
      <c r="J34" s="621"/>
      <c r="K34" s="621"/>
      <c r="L34" s="621"/>
      <c r="M34" s="621"/>
      <c r="N34" s="621"/>
      <c r="O34" s="621"/>
      <c r="P34" s="621"/>
      <c r="Q34" s="621"/>
      <c r="R34" s="621"/>
      <c r="S34" s="621"/>
      <c r="T34" s="214"/>
      <c r="U34" s="620">
        <f>IF(W34="","",MAX(C34:D43)+1)</f>
        <v>3</v>
      </c>
      <c r="V34" s="620"/>
      <c r="W34" s="621" t="str">
        <f>IF('各会計、関係団体の財政状況及び健全化判断比率'!B28="","",'各会計、関係団体の財政状況及び健全化判断比率'!B28)</f>
        <v>国民健康保険事業特別会計</v>
      </c>
      <c r="X34" s="621"/>
      <c r="Y34" s="621"/>
      <c r="Z34" s="621"/>
      <c r="AA34" s="621"/>
      <c r="AB34" s="621"/>
      <c r="AC34" s="621"/>
      <c r="AD34" s="621"/>
      <c r="AE34" s="621"/>
      <c r="AF34" s="621"/>
      <c r="AG34" s="621"/>
      <c r="AH34" s="621"/>
      <c r="AI34" s="621"/>
      <c r="AJ34" s="621"/>
      <c r="AK34" s="621"/>
      <c r="AL34" s="214"/>
      <c r="AM34" s="620">
        <f>IF(AO34="","",MAX(C34:D43,U34:V43)+1)</f>
        <v>7</v>
      </c>
      <c r="AN34" s="620"/>
      <c r="AO34" s="621" t="str">
        <f>IF('各会計、関係団体の財政状況及び健全化判断比率'!B32="","",'各会計、関係団体の財政状況及び健全化判断比率'!B32)</f>
        <v>水道事業会計</v>
      </c>
      <c r="AP34" s="621"/>
      <c r="AQ34" s="621"/>
      <c r="AR34" s="621"/>
      <c r="AS34" s="621"/>
      <c r="AT34" s="621"/>
      <c r="AU34" s="621"/>
      <c r="AV34" s="621"/>
      <c r="AW34" s="621"/>
      <c r="AX34" s="621"/>
      <c r="AY34" s="621"/>
      <c r="AZ34" s="621"/>
      <c r="BA34" s="621"/>
      <c r="BB34" s="621"/>
      <c r="BC34" s="621"/>
      <c r="BD34" s="214"/>
      <c r="BE34" s="620" t="str">
        <f>IF(BG34="","",MAX(C34:D43,U34:V43,AM34:AN43)+1)</f>
        <v/>
      </c>
      <c r="BF34" s="620"/>
      <c r="BG34" s="621"/>
      <c r="BH34" s="621"/>
      <c r="BI34" s="621"/>
      <c r="BJ34" s="621"/>
      <c r="BK34" s="621"/>
      <c r="BL34" s="621"/>
      <c r="BM34" s="621"/>
      <c r="BN34" s="621"/>
      <c r="BO34" s="621"/>
      <c r="BP34" s="621"/>
      <c r="BQ34" s="621"/>
      <c r="BR34" s="621"/>
      <c r="BS34" s="621"/>
      <c r="BT34" s="621"/>
      <c r="BU34" s="621"/>
      <c r="BV34" s="214"/>
      <c r="BW34" s="620">
        <f>IF(BY34="","",MAX(C34:D43,U34:V43,AM34:AN43,BE34:BF43)+1)</f>
        <v>10</v>
      </c>
      <c r="BX34" s="620"/>
      <c r="BY34" s="621" t="str">
        <f>IF('各会計、関係団体の財政状況及び健全化判断比率'!B68="","",'各会計、関係団体の財政状況及び健全化判断比率'!B68)</f>
        <v>県央地域広域市町村圏組合一般会計</v>
      </c>
      <c r="BZ34" s="621"/>
      <c r="CA34" s="621"/>
      <c r="CB34" s="621"/>
      <c r="CC34" s="621"/>
      <c r="CD34" s="621"/>
      <c r="CE34" s="621"/>
      <c r="CF34" s="621"/>
      <c r="CG34" s="621"/>
      <c r="CH34" s="621"/>
      <c r="CI34" s="621"/>
      <c r="CJ34" s="621"/>
      <c r="CK34" s="621"/>
      <c r="CL34" s="621"/>
      <c r="CM34" s="621"/>
      <c r="CN34" s="214"/>
      <c r="CO34" s="620">
        <f>IF(CQ34="","",MAX(C34:D43,U34:V43,AM34:AN43,BE34:BF43,BW34:BX43)+1)</f>
        <v>15</v>
      </c>
      <c r="CP34" s="620"/>
      <c r="CQ34" s="621" t="str">
        <f>IF('各会計、関係団体の財政状況及び健全化判断比率'!BS7="","",'各会計、関係団体の財政状況及び健全化判断比率'!BS7)</f>
        <v>諫早市施設管理公社</v>
      </c>
      <c r="CR34" s="621"/>
      <c r="CS34" s="621"/>
      <c r="CT34" s="621"/>
      <c r="CU34" s="621"/>
      <c r="CV34" s="621"/>
      <c r="CW34" s="621"/>
      <c r="CX34" s="621"/>
      <c r="CY34" s="621"/>
      <c r="CZ34" s="621"/>
      <c r="DA34" s="621"/>
      <c r="DB34" s="621"/>
      <c r="DC34" s="621"/>
      <c r="DD34" s="621"/>
      <c r="DE34" s="621"/>
      <c r="DF34" s="211"/>
      <c r="DG34" s="622" t="str">
        <f>IF('各会計、関係団体の財政状況及び健全化判断比率'!BR7="","",'各会計、関係団体の財政状況及び健全化判断比率'!BR7)</f>
        <v/>
      </c>
      <c r="DH34" s="622"/>
      <c r="DI34" s="218"/>
      <c r="DJ34" s="186"/>
      <c r="DK34" s="186"/>
      <c r="DL34" s="186"/>
      <c r="DM34" s="186"/>
      <c r="DN34" s="186"/>
      <c r="DO34" s="186"/>
    </row>
    <row r="35" spans="1:119" ht="32.25" customHeight="1" x14ac:dyDescent="0.15">
      <c r="A35" s="187"/>
      <c r="B35" s="213"/>
      <c r="C35" s="620">
        <f>IF(E35="","",C34+1)</f>
        <v>2</v>
      </c>
      <c r="D35" s="620"/>
      <c r="E35" s="621" t="str">
        <f>IF('各会計、関係団体の財政状況及び健全化判断比率'!B8="","",'各会計、関係団体の財政状況及び健全化判断比率'!B8)</f>
        <v>墓園事業特別会計</v>
      </c>
      <c r="F35" s="621"/>
      <c r="G35" s="621"/>
      <c r="H35" s="621"/>
      <c r="I35" s="621"/>
      <c r="J35" s="621"/>
      <c r="K35" s="621"/>
      <c r="L35" s="621"/>
      <c r="M35" s="621"/>
      <c r="N35" s="621"/>
      <c r="O35" s="621"/>
      <c r="P35" s="621"/>
      <c r="Q35" s="621"/>
      <c r="R35" s="621"/>
      <c r="S35" s="621"/>
      <c r="T35" s="214"/>
      <c r="U35" s="620">
        <f>IF(W35="","",U34+1)</f>
        <v>4</v>
      </c>
      <c r="V35" s="620"/>
      <c r="W35" s="621" t="str">
        <f>IF('各会計、関係団体の財政状況及び健全化判断比率'!B29="","",'各会計、関係団体の財政状況及び健全化判断比率'!B29)</f>
        <v>介護保険事業特別会計</v>
      </c>
      <c r="X35" s="621"/>
      <c r="Y35" s="621"/>
      <c r="Z35" s="621"/>
      <c r="AA35" s="621"/>
      <c r="AB35" s="621"/>
      <c r="AC35" s="621"/>
      <c r="AD35" s="621"/>
      <c r="AE35" s="621"/>
      <c r="AF35" s="621"/>
      <c r="AG35" s="621"/>
      <c r="AH35" s="621"/>
      <c r="AI35" s="621"/>
      <c r="AJ35" s="621"/>
      <c r="AK35" s="621"/>
      <c r="AL35" s="214"/>
      <c r="AM35" s="620">
        <f t="shared" ref="AM35:AM43" si="0">IF(AO35="","",AM34+1)</f>
        <v>8</v>
      </c>
      <c r="AN35" s="620"/>
      <c r="AO35" s="621" t="str">
        <f>IF('各会計、関係団体の財政状況及び健全化判断比率'!B33="","",'各会計、関係団体の財政状況及び健全化判断比率'!B33)</f>
        <v>工業用水道事業会計</v>
      </c>
      <c r="AP35" s="621"/>
      <c r="AQ35" s="621"/>
      <c r="AR35" s="621"/>
      <c r="AS35" s="621"/>
      <c r="AT35" s="621"/>
      <c r="AU35" s="621"/>
      <c r="AV35" s="621"/>
      <c r="AW35" s="621"/>
      <c r="AX35" s="621"/>
      <c r="AY35" s="621"/>
      <c r="AZ35" s="621"/>
      <c r="BA35" s="621"/>
      <c r="BB35" s="621"/>
      <c r="BC35" s="621"/>
      <c r="BD35" s="214"/>
      <c r="BE35" s="620" t="str">
        <f t="shared" ref="BE35:BE43" si="1">IF(BG35="","",BE34+1)</f>
        <v/>
      </c>
      <c r="BF35" s="620"/>
      <c r="BG35" s="621"/>
      <c r="BH35" s="621"/>
      <c r="BI35" s="621"/>
      <c r="BJ35" s="621"/>
      <c r="BK35" s="621"/>
      <c r="BL35" s="621"/>
      <c r="BM35" s="621"/>
      <c r="BN35" s="621"/>
      <c r="BO35" s="621"/>
      <c r="BP35" s="621"/>
      <c r="BQ35" s="621"/>
      <c r="BR35" s="621"/>
      <c r="BS35" s="621"/>
      <c r="BT35" s="621"/>
      <c r="BU35" s="621"/>
      <c r="BV35" s="214"/>
      <c r="BW35" s="620">
        <f t="shared" ref="BW35:BW43" si="2">IF(BY35="","",BW34+1)</f>
        <v>11</v>
      </c>
      <c r="BX35" s="620"/>
      <c r="BY35" s="621" t="str">
        <f>IF('各会計、関係団体の財政状況及び健全化判断比率'!B69="","",'各会計、関係団体の財政状況及び健全化判断比率'!B69)</f>
        <v>県央県南広域環境組合一般会計</v>
      </c>
      <c r="BZ35" s="621"/>
      <c r="CA35" s="621"/>
      <c r="CB35" s="621"/>
      <c r="CC35" s="621"/>
      <c r="CD35" s="621"/>
      <c r="CE35" s="621"/>
      <c r="CF35" s="621"/>
      <c r="CG35" s="621"/>
      <c r="CH35" s="621"/>
      <c r="CI35" s="621"/>
      <c r="CJ35" s="621"/>
      <c r="CK35" s="621"/>
      <c r="CL35" s="621"/>
      <c r="CM35" s="621"/>
      <c r="CN35" s="214"/>
      <c r="CO35" s="620">
        <f t="shared" ref="CO35:CO43" si="3">IF(CQ35="","",CO34+1)</f>
        <v>16</v>
      </c>
      <c r="CP35" s="620"/>
      <c r="CQ35" s="621" t="str">
        <f>IF('各会計、関係団体の財政状況及び健全化判断比率'!BS8="","",'各会計、関係団体の財政状況及び健全化判断比率'!BS8)</f>
        <v>株式会社県央企画</v>
      </c>
      <c r="CR35" s="621"/>
      <c r="CS35" s="621"/>
      <c r="CT35" s="621"/>
      <c r="CU35" s="621"/>
      <c r="CV35" s="621"/>
      <c r="CW35" s="621"/>
      <c r="CX35" s="621"/>
      <c r="CY35" s="621"/>
      <c r="CZ35" s="621"/>
      <c r="DA35" s="621"/>
      <c r="DB35" s="621"/>
      <c r="DC35" s="621"/>
      <c r="DD35" s="621"/>
      <c r="DE35" s="621"/>
      <c r="DF35" s="211"/>
      <c r="DG35" s="622" t="str">
        <f>IF('各会計、関係団体の財政状況及び健全化判断比率'!BR8="","",'各会計、関係団体の財政状況及び健全化判断比率'!BR8)</f>
        <v/>
      </c>
      <c r="DH35" s="622"/>
      <c r="DI35" s="218"/>
      <c r="DJ35" s="186"/>
      <c r="DK35" s="186"/>
      <c r="DL35" s="186"/>
      <c r="DM35" s="186"/>
      <c r="DN35" s="186"/>
      <c r="DO35" s="186"/>
    </row>
    <row r="36" spans="1:119" ht="32.25" customHeight="1" x14ac:dyDescent="0.15">
      <c r="A36" s="187"/>
      <c r="B36" s="213"/>
      <c r="C36" s="620" t="str">
        <f>IF(E36="","",C35+1)</f>
        <v/>
      </c>
      <c r="D36" s="620"/>
      <c r="E36" s="621" t="str">
        <f>IF('各会計、関係団体の財政状況及び健全化判断比率'!B9="","",'各会計、関係団体の財政状況及び健全化判断比率'!B9)</f>
        <v/>
      </c>
      <c r="F36" s="621"/>
      <c r="G36" s="621"/>
      <c r="H36" s="621"/>
      <c r="I36" s="621"/>
      <c r="J36" s="621"/>
      <c r="K36" s="621"/>
      <c r="L36" s="621"/>
      <c r="M36" s="621"/>
      <c r="N36" s="621"/>
      <c r="O36" s="621"/>
      <c r="P36" s="621"/>
      <c r="Q36" s="621"/>
      <c r="R36" s="621"/>
      <c r="S36" s="621"/>
      <c r="T36" s="214"/>
      <c r="U36" s="620">
        <f t="shared" ref="U36:U43" si="4">IF(W36="","",U35+1)</f>
        <v>5</v>
      </c>
      <c r="V36" s="620"/>
      <c r="W36" s="621" t="str">
        <f>IF('各会計、関係団体の財政状況及び健全化判断比率'!B30="","",'各会計、関係団体の財政状況及び健全化判断比率'!B30)</f>
        <v>後期高齢者医療特別会計</v>
      </c>
      <c r="X36" s="621"/>
      <c r="Y36" s="621"/>
      <c r="Z36" s="621"/>
      <c r="AA36" s="621"/>
      <c r="AB36" s="621"/>
      <c r="AC36" s="621"/>
      <c r="AD36" s="621"/>
      <c r="AE36" s="621"/>
      <c r="AF36" s="621"/>
      <c r="AG36" s="621"/>
      <c r="AH36" s="621"/>
      <c r="AI36" s="621"/>
      <c r="AJ36" s="621"/>
      <c r="AK36" s="621"/>
      <c r="AL36" s="214"/>
      <c r="AM36" s="620">
        <f t="shared" si="0"/>
        <v>9</v>
      </c>
      <c r="AN36" s="620"/>
      <c r="AO36" s="621" t="str">
        <f>IF('各会計、関係団体の財政状況及び健全化判断比率'!B34="","",'各会計、関係団体の財政状況及び健全化判断比率'!B34)</f>
        <v>下水道事業会計</v>
      </c>
      <c r="AP36" s="621"/>
      <c r="AQ36" s="621"/>
      <c r="AR36" s="621"/>
      <c r="AS36" s="621"/>
      <c r="AT36" s="621"/>
      <c r="AU36" s="621"/>
      <c r="AV36" s="621"/>
      <c r="AW36" s="621"/>
      <c r="AX36" s="621"/>
      <c r="AY36" s="621"/>
      <c r="AZ36" s="621"/>
      <c r="BA36" s="621"/>
      <c r="BB36" s="621"/>
      <c r="BC36" s="621"/>
      <c r="BD36" s="214"/>
      <c r="BE36" s="620" t="str">
        <f t="shared" si="1"/>
        <v/>
      </c>
      <c r="BF36" s="620"/>
      <c r="BG36" s="621"/>
      <c r="BH36" s="621"/>
      <c r="BI36" s="621"/>
      <c r="BJ36" s="621"/>
      <c r="BK36" s="621"/>
      <c r="BL36" s="621"/>
      <c r="BM36" s="621"/>
      <c r="BN36" s="621"/>
      <c r="BO36" s="621"/>
      <c r="BP36" s="621"/>
      <c r="BQ36" s="621"/>
      <c r="BR36" s="621"/>
      <c r="BS36" s="621"/>
      <c r="BT36" s="621"/>
      <c r="BU36" s="621"/>
      <c r="BV36" s="214"/>
      <c r="BW36" s="620">
        <f t="shared" si="2"/>
        <v>12</v>
      </c>
      <c r="BX36" s="620"/>
      <c r="BY36" s="621" t="str">
        <f>IF('各会計、関係団体の財政状況及び健全化判断比率'!B70="","",'各会計、関係団体の財政状況及び健全化判断比率'!B70)</f>
        <v>長崎県後期高齢者医療広域連合普通会計</v>
      </c>
      <c r="BZ36" s="621"/>
      <c r="CA36" s="621"/>
      <c r="CB36" s="621"/>
      <c r="CC36" s="621"/>
      <c r="CD36" s="621"/>
      <c r="CE36" s="621"/>
      <c r="CF36" s="621"/>
      <c r="CG36" s="621"/>
      <c r="CH36" s="621"/>
      <c r="CI36" s="621"/>
      <c r="CJ36" s="621"/>
      <c r="CK36" s="621"/>
      <c r="CL36" s="621"/>
      <c r="CM36" s="621"/>
      <c r="CN36" s="214"/>
      <c r="CO36" s="620">
        <f t="shared" si="3"/>
        <v>17</v>
      </c>
      <c r="CP36" s="620"/>
      <c r="CQ36" s="621" t="str">
        <f>IF('各会計、関係団体の財政状況及び健全化判断比率'!BS9="","",'各会計、関係団体の財政状況及び健全化判断比率'!BS9)</f>
        <v>諫早市土地開発公社</v>
      </c>
      <c r="CR36" s="621"/>
      <c r="CS36" s="621"/>
      <c r="CT36" s="621"/>
      <c r="CU36" s="621"/>
      <c r="CV36" s="621"/>
      <c r="CW36" s="621"/>
      <c r="CX36" s="621"/>
      <c r="CY36" s="621"/>
      <c r="CZ36" s="621"/>
      <c r="DA36" s="621"/>
      <c r="DB36" s="621"/>
      <c r="DC36" s="621"/>
      <c r="DD36" s="621"/>
      <c r="DE36" s="621"/>
      <c r="DF36" s="211"/>
      <c r="DG36" s="622" t="str">
        <f>IF('各会計、関係団体の財政状況及び健全化判断比率'!BR9="","",'各会計、関係団体の財政状況及び健全化判断比率'!BR9)</f>
        <v/>
      </c>
      <c r="DH36" s="622"/>
      <c r="DI36" s="218"/>
      <c r="DJ36" s="186"/>
      <c r="DK36" s="186"/>
      <c r="DL36" s="186"/>
      <c r="DM36" s="186"/>
      <c r="DN36" s="186"/>
      <c r="DO36" s="186"/>
    </row>
    <row r="37" spans="1:119" ht="32.25" customHeight="1" x14ac:dyDescent="0.15">
      <c r="A37" s="187"/>
      <c r="B37" s="213"/>
      <c r="C37" s="620" t="str">
        <f>IF(E37="","",C36+1)</f>
        <v/>
      </c>
      <c r="D37" s="620"/>
      <c r="E37" s="621" t="str">
        <f>IF('各会計、関係団体の財政状況及び健全化判断比率'!B10="","",'各会計、関係団体の財政状況及び健全化判断比率'!B10)</f>
        <v/>
      </c>
      <c r="F37" s="621"/>
      <c r="G37" s="621"/>
      <c r="H37" s="621"/>
      <c r="I37" s="621"/>
      <c r="J37" s="621"/>
      <c r="K37" s="621"/>
      <c r="L37" s="621"/>
      <c r="M37" s="621"/>
      <c r="N37" s="621"/>
      <c r="O37" s="621"/>
      <c r="P37" s="621"/>
      <c r="Q37" s="621"/>
      <c r="R37" s="621"/>
      <c r="S37" s="621"/>
      <c r="T37" s="214"/>
      <c r="U37" s="620">
        <f t="shared" si="4"/>
        <v>6</v>
      </c>
      <c r="V37" s="620"/>
      <c r="W37" s="621" t="str">
        <f>IF('各会計、関係団体の財政状況及び健全化判断比率'!B31="","",'各会計、関係団体の財政状況及び健全化判断比率'!B31)</f>
        <v>駐車場事業特別会計</v>
      </c>
      <c r="X37" s="621"/>
      <c r="Y37" s="621"/>
      <c r="Z37" s="621"/>
      <c r="AA37" s="621"/>
      <c r="AB37" s="621"/>
      <c r="AC37" s="621"/>
      <c r="AD37" s="621"/>
      <c r="AE37" s="621"/>
      <c r="AF37" s="621"/>
      <c r="AG37" s="621"/>
      <c r="AH37" s="621"/>
      <c r="AI37" s="621"/>
      <c r="AJ37" s="621"/>
      <c r="AK37" s="621"/>
      <c r="AL37" s="214"/>
      <c r="AM37" s="620" t="str">
        <f t="shared" si="0"/>
        <v/>
      </c>
      <c r="AN37" s="620"/>
      <c r="AO37" s="621"/>
      <c r="AP37" s="621"/>
      <c r="AQ37" s="621"/>
      <c r="AR37" s="621"/>
      <c r="AS37" s="621"/>
      <c r="AT37" s="621"/>
      <c r="AU37" s="621"/>
      <c r="AV37" s="621"/>
      <c r="AW37" s="621"/>
      <c r="AX37" s="621"/>
      <c r="AY37" s="621"/>
      <c r="AZ37" s="621"/>
      <c r="BA37" s="621"/>
      <c r="BB37" s="621"/>
      <c r="BC37" s="621"/>
      <c r="BD37" s="214"/>
      <c r="BE37" s="620" t="str">
        <f t="shared" si="1"/>
        <v/>
      </c>
      <c r="BF37" s="620"/>
      <c r="BG37" s="621"/>
      <c r="BH37" s="621"/>
      <c r="BI37" s="621"/>
      <c r="BJ37" s="621"/>
      <c r="BK37" s="621"/>
      <c r="BL37" s="621"/>
      <c r="BM37" s="621"/>
      <c r="BN37" s="621"/>
      <c r="BO37" s="621"/>
      <c r="BP37" s="621"/>
      <c r="BQ37" s="621"/>
      <c r="BR37" s="621"/>
      <c r="BS37" s="621"/>
      <c r="BT37" s="621"/>
      <c r="BU37" s="621"/>
      <c r="BV37" s="214"/>
      <c r="BW37" s="620">
        <f t="shared" si="2"/>
        <v>13</v>
      </c>
      <c r="BX37" s="620"/>
      <c r="BY37" s="621" t="str">
        <f>IF('各会計、関係団体の財政状況及び健全化判断比率'!B71="","",'各会計、関係団体の財政状況及び健全化判断比率'!B71)</f>
        <v>長崎県後期高齢者医療広域連合後期高齢者医療事業会計</v>
      </c>
      <c r="BZ37" s="621"/>
      <c r="CA37" s="621"/>
      <c r="CB37" s="621"/>
      <c r="CC37" s="621"/>
      <c r="CD37" s="621"/>
      <c r="CE37" s="621"/>
      <c r="CF37" s="621"/>
      <c r="CG37" s="621"/>
      <c r="CH37" s="621"/>
      <c r="CI37" s="621"/>
      <c r="CJ37" s="621"/>
      <c r="CK37" s="621"/>
      <c r="CL37" s="621"/>
      <c r="CM37" s="621"/>
      <c r="CN37" s="214"/>
      <c r="CO37" s="620">
        <f t="shared" si="3"/>
        <v>18</v>
      </c>
      <c r="CP37" s="620"/>
      <c r="CQ37" s="621" t="str">
        <f>IF('各会計、関係団体の財政状況及び健全化判断比率'!BS10="","",'各会計、関係団体の財政状況及び健全化判断比率'!BS10)</f>
        <v>諫早市小長井振興公社</v>
      </c>
      <c r="CR37" s="621"/>
      <c r="CS37" s="621"/>
      <c r="CT37" s="621"/>
      <c r="CU37" s="621"/>
      <c r="CV37" s="621"/>
      <c r="CW37" s="621"/>
      <c r="CX37" s="621"/>
      <c r="CY37" s="621"/>
      <c r="CZ37" s="621"/>
      <c r="DA37" s="621"/>
      <c r="DB37" s="621"/>
      <c r="DC37" s="621"/>
      <c r="DD37" s="621"/>
      <c r="DE37" s="621"/>
      <c r="DF37" s="211"/>
      <c r="DG37" s="622" t="str">
        <f>IF('各会計、関係団体の財政状況及び健全化判断比率'!BR10="","",'各会計、関係団体の財政状況及び健全化判断比率'!BR10)</f>
        <v/>
      </c>
      <c r="DH37" s="622"/>
      <c r="DI37" s="218"/>
      <c r="DJ37" s="186"/>
      <c r="DK37" s="186"/>
      <c r="DL37" s="186"/>
      <c r="DM37" s="186"/>
      <c r="DN37" s="186"/>
      <c r="DO37" s="186"/>
    </row>
    <row r="38" spans="1:119" ht="32.25" customHeight="1" x14ac:dyDescent="0.15">
      <c r="A38" s="187"/>
      <c r="B38" s="213"/>
      <c r="C38" s="620" t="str">
        <f t="shared" ref="C38:C43" si="5">IF(E38="","",C37+1)</f>
        <v/>
      </c>
      <c r="D38" s="620"/>
      <c r="E38" s="621" t="str">
        <f>IF('各会計、関係団体の財政状況及び健全化判断比率'!B11="","",'各会計、関係団体の財政状況及び健全化判断比率'!B11)</f>
        <v/>
      </c>
      <c r="F38" s="621"/>
      <c r="G38" s="621"/>
      <c r="H38" s="621"/>
      <c r="I38" s="621"/>
      <c r="J38" s="621"/>
      <c r="K38" s="621"/>
      <c r="L38" s="621"/>
      <c r="M38" s="621"/>
      <c r="N38" s="621"/>
      <c r="O38" s="621"/>
      <c r="P38" s="621"/>
      <c r="Q38" s="621"/>
      <c r="R38" s="621"/>
      <c r="S38" s="621"/>
      <c r="T38" s="214"/>
      <c r="U38" s="620" t="str">
        <f t="shared" si="4"/>
        <v/>
      </c>
      <c r="V38" s="620"/>
      <c r="W38" s="621"/>
      <c r="X38" s="621"/>
      <c r="Y38" s="621"/>
      <c r="Z38" s="621"/>
      <c r="AA38" s="621"/>
      <c r="AB38" s="621"/>
      <c r="AC38" s="621"/>
      <c r="AD38" s="621"/>
      <c r="AE38" s="621"/>
      <c r="AF38" s="621"/>
      <c r="AG38" s="621"/>
      <c r="AH38" s="621"/>
      <c r="AI38" s="621"/>
      <c r="AJ38" s="621"/>
      <c r="AK38" s="621"/>
      <c r="AL38" s="214"/>
      <c r="AM38" s="620" t="str">
        <f t="shared" si="0"/>
        <v/>
      </c>
      <c r="AN38" s="620"/>
      <c r="AO38" s="621"/>
      <c r="AP38" s="621"/>
      <c r="AQ38" s="621"/>
      <c r="AR38" s="621"/>
      <c r="AS38" s="621"/>
      <c r="AT38" s="621"/>
      <c r="AU38" s="621"/>
      <c r="AV38" s="621"/>
      <c r="AW38" s="621"/>
      <c r="AX38" s="621"/>
      <c r="AY38" s="621"/>
      <c r="AZ38" s="621"/>
      <c r="BA38" s="621"/>
      <c r="BB38" s="621"/>
      <c r="BC38" s="621"/>
      <c r="BD38" s="214"/>
      <c r="BE38" s="620" t="str">
        <f t="shared" si="1"/>
        <v/>
      </c>
      <c r="BF38" s="620"/>
      <c r="BG38" s="621"/>
      <c r="BH38" s="621"/>
      <c r="BI38" s="621"/>
      <c r="BJ38" s="621"/>
      <c r="BK38" s="621"/>
      <c r="BL38" s="621"/>
      <c r="BM38" s="621"/>
      <c r="BN38" s="621"/>
      <c r="BO38" s="621"/>
      <c r="BP38" s="621"/>
      <c r="BQ38" s="621"/>
      <c r="BR38" s="621"/>
      <c r="BS38" s="621"/>
      <c r="BT38" s="621"/>
      <c r="BU38" s="621"/>
      <c r="BV38" s="214"/>
      <c r="BW38" s="620">
        <f t="shared" si="2"/>
        <v>14</v>
      </c>
      <c r="BX38" s="620"/>
      <c r="BY38" s="621" t="str">
        <f>IF('各会計、関係団体の財政状況及び健全化判断比率'!B72="","",'各会計、関係団体の財政状況及び健全化判断比率'!B72)</f>
        <v>長崎県市町村総合事務組合一般会計</v>
      </c>
      <c r="BZ38" s="621"/>
      <c r="CA38" s="621"/>
      <c r="CB38" s="621"/>
      <c r="CC38" s="621"/>
      <c r="CD38" s="621"/>
      <c r="CE38" s="621"/>
      <c r="CF38" s="621"/>
      <c r="CG38" s="621"/>
      <c r="CH38" s="621"/>
      <c r="CI38" s="621"/>
      <c r="CJ38" s="621"/>
      <c r="CK38" s="621"/>
      <c r="CL38" s="621"/>
      <c r="CM38" s="621"/>
      <c r="CN38" s="214"/>
      <c r="CO38" s="620" t="str">
        <f t="shared" si="3"/>
        <v/>
      </c>
      <c r="CP38" s="620"/>
      <c r="CQ38" s="621" t="str">
        <f>IF('各会計、関係団体の財政状況及び健全化判断比率'!BS11="","",'各会計、関係団体の財政状況及び健全化判断比率'!BS11)</f>
        <v/>
      </c>
      <c r="CR38" s="621"/>
      <c r="CS38" s="621"/>
      <c r="CT38" s="621"/>
      <c r="CU38" s="621"/>
      <c r="CV38" s="621"/>
      <c r="CW38" s="621"/>
      <c r="CX38" s="621"/>
      <c r="CY38" s="621"/>
      <c r="CZ38" s="621"/>
      <c r="DA38" s="621"/>
      <c r="DB38" s="621"/>
      <c r="DC38" s="621"/>
      <c r="DD38" s="621"/>
      <c r="DE38" s="621"/>
      <c r="DF38" s="211"/>
      <c r="DG38" s="622" t="str">
        <f>IF('各会計、関係団体の財政状況及び健全化判断比率'!BR11="","",'各会計、関係団体の財政状況及び健全化判断比率'!BR11)</f>
        <v/>
      </c>
      <c r="DH38" s="622"/>
      <c r="DI38" s="218"/>
      <c r="DJ38" s="186"/>
      <c r="DK38" s="186"/>
      <c r="DL38" s="186"/>
      <c r="DM38" s="186"/>
      <c r="DN38" s="186"/>
      <c r="DO38" s="186"/>
    </row>
    <row r="39" spans="1:119" ht="32.25" customHeight="1" x14ac:dyDescent="0.15">
      <c r="A39" s="187"/>
      <c r="B39" s="213"/>
      <c r="C39" s="620" t="str">
        <f t="shared" si="5"/>
        <v/>
      </c>
      <c r="D39" s="620"/>
      <c r="E39" s="621" t="str">
        <f>IF('各会計、関係団体の財政状況及び健全化判断比率'!B12="","",'各会計、関係団体の財政状況及び健全化判断比率'!B12)</f>
        <v/>
      </c>
      <c r="F39" s="621"/>
      <c r="G39" s="621"/>
      <c r="H39" s="621"/>
      <c r="I39" s="621"/>
      <c r="J39" s="621"/>
      <c r="K39" s="621"/>
      <c r="L39" s="621"/>
      <c r="M39" s="621"/>
      <c r="N39" s="621"/>
      <c r="O39" s="621"/>
      <c r="P39" s="621"/>
      <c r="Q39" s="621"/>
      <c r="R39" s="621"/>
      <c r="S39" s="621"/>
      <c r="T39" s="214"/>
      <c r="U39" s="620" t="str">
        <f t="shared" si="4"/>
        <v/>
      </c>
      <c r="V39" s="620"/>
      <c r="W39" s="621"/>
      <c r="X39" s="621"/>
      <c r="Y39" s="621"/>
      <c r="Z39" s="621"/>
      <c r="AA39" s="621"/>
      <c r="AB39" s="621"/>
      <c r="AC39" s="621"/>
      <c r="AD39" s="621"/>
      <c r="AE39" s="621"/>
      <c r="AF39" s="621"/>
      <c r="AG39" s="621"/>
      <c r="AH39" s="621"/>
      <c r="AI39" s="621"/>
      <c r="AJ39" s="621"/>
      <c r="AK39" s="621"/>
      <c r="AL39" s="214"/>
      <c r="AM39" s="620" t="str">
        <f t="shared" si="0"/>
        <v/>
      </c>
      <c r="AN39" s="620"/>
      <c r="AO39" s="621"/>
      <c r="AP39" s="621"/>
      <c r="AQ39" s="621"/>
      <c r="AR39" s="621"/>
      <c r="AS39" s="621"/>
      <c r="AT39" s="621"/>
      <c r="AU39" s="621"/>
      <c r="AV39" s="621"/>
      <c r="AW39" s="621"/>
      <c r="AX39" s="621"/>
      <c r="AY39" s="621"/>
      <c r="AZ39" s="621"/>
      <c r="BA39" s="621"/>
      <c r="BB39" s="621"/>
      <c r="BC39" s="621"/>
      <c r="BD39" s="214"/>
      <c r="BE39" s="620" t="str">
        <f t="shared" si="1"/>
        <v/>
      </c>
      <c r="BF39" s="620"/>
      <c r="BG39" s="621"/>
      <c r="BH39" s="621"/>
      <c r="BI39" s="621"/>
      <c r="BJ39" s="621"/>
      <c r="BK39" s="621"/>
      <c r="BL39" s="621"/>
      <c r="BM39" s="621"/>
      <c r="BN39" s="621"/>
      <c r="BO39" s="621"/>
      <c r="BP39" s="621"/>
      <c r="BQ39" s="621"/>
      <c r="BR39" s="621"/>
      <c r="BS39" s="621"/>
      <c r="BT39" s="621"/>
      <c r="BU39" s="621"/>
      <c r="BV39" s="214"/>
      <c r="BW39" s="620" t="str">
        <f t="shared" si="2"/>
        <v/>
      </c>
      <c r="BX39" s="620"/>
      <c r="BY39" s="621" t="str">
        <f>IF('各会計、関係団体の財政状況及び健全化判断比率'!B73="","",'各会計、関係団体の財政状況及び健全化判断比率'!B73)</f>
        <v/>
      </c>
      <c r="BZ39" s="621"/>
      <c r="CA39" s="621"/>
      <c r="CB39" s="621"/>
      <c r="CC39" s="621"/>
      <c r="CD39" s="621"/>
      <c r="CE39" s="621"/>
      <c r="CF39" s="621"/>
      <c r="CG39" s="621"/>
      <c r="CH39" s="621"/>
      <c r="CI39" s="621"/>
      <c r="CJ39" s="621"/>
      <c r="CK39" s="621"/>
      <c r="CL39" s="621"/>
      <c r="CM39" s="621"/>
      <c r="CN39" s="214"/>
      <c r="CO39" s="620" t="str">
        <f t="shared" si="3"/>
        <v/>
      </c>
      <c r="CP39" s="620"/>
      <c r="CQ39" s="621" t="str">
        <f>IF('各会計、関係団体の財政状況及び健全化判断比率'!BS12="","",'各会計、関係団体の財政状況及び健全化判断比率'!BS12)</f>
        <v/>
      </c>
      <c r="CR39" s="621"/>
      <c r="CS39" s="621"/>
      <c r="CT39" s="621"/>
      <c r="CU39" s="621"/>
      <c r="CV39" s="621"/>
      <c r="CW39" s="621"/>
      <c r="CX39" s="621"/>
      <c r="CY39" s="621"/>
      <c r="CZ39" s="621"/>
      <c r="DA39" s="621"/>
      <c r="DB39" s="621"/>
      <c r="DC39" s="621"/>
      <c r="DD39" s="621"/>
      <c r="DE39" s="621"/>
      <c r="DF39" s="211"/>
      <c r="DG39" s="622" t="str">
        <f>IF('各会計、関係団体の財政状況及び健全化判断比率'!BR12="","",'各会計、関係団体の財政状況及び健全化判断比率'!BR12)</f>
        <v/>
      </c>
      <c r="DH39" s="622"/>
      <c r="DI39" s="218"/>
      <c r="DJ39" s="186"/>
      <c r="DK39" s="186"/>
      <c r="DL39" s="186"/>
      <c r="DM39" s="186"/>
      <c r="DN39" s="186"/>
      <c r="DO39" s="186"/>
    </row>
    <row r="40" spans="1:119" ht="32.25" customHeight="1" x14ac:dyDescent="0.15">
      <c r="A40" s="187"/>
      <c r="B40" s="213"/>
      <c r="C40" s="620" t="str">
        <f t="shared" si="5"/>
        <v/>
      </c>
      <c r="D40" s="620"/>
      <c r="E40" s="621" t="str">
        <f>IF('各会計、関係団体の財政状況及び健全化判断比率'!B13="","",'各会計、関係団体の財政状況及び健全化判断比率'!B13)</f>
        <v/>
      </c>
      <c r="F40" s="621"/>
      <c r="G40" s="621"/>
      <c r="H40" s="621"/>
      <c r="I40" s="621"/>
      <c r="J40" s="621"/>
      <c r="K40" s="621"/>
      <c r="L40" s="621"/>
      <c r="M40" s="621"/>
      <c r="N40" s="621"/>
      <c r="O40" s="621"/>
      <c r="P40" s="621"/>
      <c r="Q40" s="621"/>
      <c r="R40" s="621"/>
      <c r="S40" s="621"/>
      <c r="T40" s="214"/>
      <c r="U40" s="620" t="str">
        <f t="shared" si="4"/>
        <v/>
      </c>
      <c r="V40" s="620"/>
      <c r="W40" s="621"/>
      <c r="X40" s="621"/>
      <c r="Y40" s="621"/>
      <c r="Z40" s="621"/>
      <c r="AA40" s="621"/>
      <c r="AB40" s="621"/>
      <c r="AC40" s="621"/>
      <c r="AD40" s="621"/>
      <c r="AE40" s="621"/>
      <c r="AF40" s="621"/>
      <c r="AG40" s="621"/>
      <c r="AH40" s="621"/>
      <c r="AI40" s="621"/>
      <c r="AJ40" s="621"/>
      <c r="AK40" s="621"/>
      <c r="AL40" s="214"/>
      <c r="AM40" s="620" t="str">
        <f t="shared" si="0"/>
        <v/>
      </c>
      <c r="AN40" s="620"/>
      <c r="AO40" s="621"/>
      <c r="AP40" s="621"/>
      <c r="AQ40" s="621"/>
      <c r="AR40" s="621"/>
      <c r="AS40" s="621"/>
      <c r="AT40" s="621"/>
      <c r="AU40" s="621"/>
      <c r="AV40" s="621"/>
      <c r="AW40" s="621"/>
      <c r="AX40" s="621"/>
      <c r="AY40" s="621"/>
      <c r="AZ40" s="621"/>
      <c r="BA40" s="621"/>
      <c r="BB40" s="621"/>
      <c r="BC40" s="621"/>
      <c r="BD40" s="214"/>
      <c r="BE40" s="620" t="str">
        <f t="shared" si="1"/>
        <v/>
      </c>
      <c r="BF40" s="620"/>
      <c r="BG40" s="621"/>
      <c r="BH40" s="621"/>
      <c r="BI40" s="621"/>
      <c r="BJ40" s="621"/>
      <c r="BK40" s="621"/>
      <c r="BL40" s="621"/>
      <c r="BM40" s="621"/>
      <c r="BN40" s="621"/>
      <c r="BO40" s="621"/>
      <c r="BP40" s="621"/>
      <c r="BQ40" s="621"/>
      <c r="BR40" s="621"/>
      <c r="BS40" s="621"/>
      <c r="BT40" s="621"/>
      <c r="BU40" s="621"/>
      <c r="BV40" s="214"/>
      <c r="BW40" s="620" t="str">
        <f t="shared" si="2"/>
        <v/>
      </c>
      <c r="BX40" s="620"/>
      <c r="BY40" s="621" t="str">
        <f>IF('各会計、関係団体の財政状況及び健全化判断比率'!B74="","",'各会計、関係団体の財政状況及び健全化判断比率'!B74)</f>
        <v/>
      </c>
      <c r="BZ40" s="621"/>
      <c r="CA40" s="621"/>
      <c r="CB40" s="621"/>
      <c r="CC40" s="621"/>
      <c r="CD40" s="621"/>
      <c r="CE40" s="621"/>
      <c r="CF40" s="621"/>
      <c r="CG40" s="621"/>
      <c r="CH40" s="621"/>
      <c r="CI40" s="621"/>
      <c r="CJ40" s="621"/>
      <c r="CK40" s="621"/>
      <c r="CL40" s="621"/>
      <c r="CM40" s="621"/>
      <c r="CN40" s="214"/>
      <c r="CO40" s="620" t="str">
        <f t="shared" si="3"/>
        <v/>
      </c>
      <c r="CP40" s="620"/>
      <c r="CQ40" s="621" t="str">
        <f>IF('各会計、関係団体の財政状況及び健全化判断比率'!BS13="","",'各会計、関係団体の財政状況及び健全化判断比率'!BS13)</f>
        <v/>
      </c>
      <c r="CR40" s="621"/>
      <c r="CS40" s="621"/>
      <c r="CT40" s="621"/>
      <c r="CU40" s="621"/>
      <c r="CV40" s="621"/>
      <c r="CW40" s="621"/>
      <c r="CX40" s="621"/>
      <c r="CY40" s="621"/>
      <c r="CZ40" s="621"/>
      <c r="DA40" s="621"/>
      <c r="DB40" s="621"/>
      <c r="DC40" s="621"/>
      <c r="DD40" s="621"/>
      <c r="DE40" s="621"/>
      <c r="DF40" s="211"/>
      <c r="DG40" s="622" t="str">
        <f>IF('各会計、関係団体の財政状況及び健全化判断比率'!BR13="","",'各会計、関係団体の財政状況及び健全化判断比率'!BR13)</f>
        <v/>
      </c>
      <c r="DH40" s="622"/>
      <c r="DI40" s="218"/>
      <c r="DJ40" s="186"/>
      <c r="DK40" s="186"/>
      <c r="DL40" s="186"/>
      <c r="DM40" s="186"/>
      <c r="DN40" s="186"/>
      <c r="DO40" s="186"/>
    </row>
    <row r="41" spans="1:119" ht="32.25" customHeight="1" x14ac:dyDescent="0.15">
      <c r="A41" s="187"/>
      <c r="B41" s="213"/>
      <c r="C41" s="620" t="str">
        <f t="shared" si="5"/>
        <v/>
      </c>
      <c r="D41" s="620"/>
      <c r="E41" s="621" t="str">
        <f>IF('各会計、関係団体の財政状況及び健全化判断比率'!B14="","",'各会計、関係団体の財政状況及び健全化判断比率'!B14)</f>
        <v/>
      </c>
      <c r="F41" s="621"/>
      <c r="G41" s="621"/>
      <c r="H41" s="621"/>
      <c r="I41" s="621"/>
      <c r="J41" s="621"/>
      <c r="K41" s="621"/>
      <c r="L41" s="621"/>
      <c r="M41" s="621"/>
      <c r="N41" s="621"/>
      <c r="O41" s="621"/>
      <c r="P41" s="621"/>
      <c r="Q41" s="621"/>
      <c r="R41" s="621"/>
      <c r="S41" s="621"/>
      <c r="T41" s="214"/>
      <c r="U41" s="620" t="str">
        <f t="shared" si="4"/>
        <v/>
      </c>
      <c r="V41" s="620"/>
      <c r="W41" s="621"/>
      <c r="X41" s="621"/>
      <c r="Y41" s="621"/>
      <c r="Z41" s="621"/>
      <c r="AA41" s="621"/>
      <c r="AB41" s="621"/>
      <c r="AC41" s="621"/>
      <c r="AD41" s="621"/>
      <c r="AE41" s="621"/>
      <c r="AF41" s="621"/>
      <c r="AG41" s="621"/>
      <c r="AH41" s="621"/>
      <c r="AI41" s="621"/>
      <c r="AJ41" s="621"/>
      <c r="AK41" s="621"/>
      <c r="AL41" s="214"/>
      <c r="AM41" s="620" t="str">
        <f t="shared" si="0"/>
        <v/>
      </c>
      <c r="AN41" s="620"/>
      <c r="AO41" s="621"/>
      <c r="AP41" s="621"/>
      <c r="AQ41" s="621"/>
      <c r="AR41" s="621"/>
      <c r="AS41" s="621"/>
      <c r="AT41" s="621"/>
      <c r="AU41" s="621"/>
      <c r="AV41" s="621"/>
      <c r="AW41" s="621"/>
      <c r="AX41" s="621"/>
      <c r="AY41" s="621"/>
      <c r="AZ41" s="621"/>
      <c r="BA41" s="621"/>
      <c r="BB41" s="621"/>
      <c r="BC41" s="621"/>
      <c r="BD41" s="214"/>
      <c r="BE41" s="620" t="str">
        <f t="shared" si="1"/>
        <v/>
      </c>
      <c r="BF41" s="620"/>
      <c r="BG41" s="621"/>
      <c r="BH41" s="621"/>
      <c r="BI41" s="621"/>
      <c r="BJ41" s="621"/>
      <c r="BK41" s="621"/>
      <c r="BL41" s="621"/>
      <c r="BM41" s="621"/>
      <c r="BN41" s="621"/>
      <c r="BO41" s="621"/>
      <c r="BP41" s="621"/>
      <c r="BQ41" s="621"/>
      <c r="BR41" s="621"/>
      <c r="BS41" s="621"/>
      <c r="BT41" s="621"/>
      <c r="BU41" s="621"/>
      <c r="BV41" s="214"/>
      <c r="BW41" s="620" t="str">
        <f t="shared" si="2"/>
        <v/>
      </c>
      <c r="BX41" s="620"/>
      <c r="BY41" s="621" t="str">
        <f>IF('各会計、関係団体の財政状況及び健全化判断比率'!B75="","",'各会計、関係団体の財政状況及び健全化判断比率'!B75)</f>
        <v/>
      </c>
      <c r="BZ41" s="621"/>
      <c r="CA41" s="621"/>
      <c r="CB41" s="621"/>
      <c r="CC41" s="621"/>
      <c r="CD41" s="621"/>
      <c r="CE41" s="621"/>
      <c r="CF41" s="621"/>
      <c r="CG41" s="621"/>
      <c r="CH41" s="621"/>
      <c r="CI41" s="621"/>
      <c r="CJ41" s="621"/>
      <c r="CK41" s="621"/>
      <c r="CL41" s="621"/>
      <c r="CM41" s="621"/>
      <c r="CN41" s="214"/>
      <c r="CO41" s="620" t="str">
        <f t="shared" si="3"/>
        <v/>
      </c>
      <c r="CP41" s="620"/>
      <c r="CQ41" s="621" t="str">
        <f>IF('各会計、関係団体の財政状況及び健全化判断比率'!BS14="","",'各会計、関係団体の財政状況及び健全化判断比率'!BS14)</f>
        <v/>
      </c>
      <c r="CR41" s="621"/>
      <c r="CS41" s="621"/>
      <c r="CT41" s="621"/>
      <c r="CU41" s="621"/>
      <c r="CV41" s="621"/>
      <c r="CW41" s="621"/>
      <c r="CX41" s="621"/>
      <c r="CY41" s="621"/>
      <c r="CZ41" s="621"/>
      <c r="DA41" s="621"/>
      <c r="DB41" s="621"/>
      <c r="DC41" s="621"/>
      <c r="DD41" s="621"/>
      <c r="DE41" s="621"/>
      <c r="DF41" s="211"/>
      <c r="DG41" s="622" t="str">
        <f>IF('各会計、関係団体の財政状況及び健全化判断比率'!BR14="","",'各会計、関係団体の財政状況及び健全化判断比率'!BR14)</f>
        <v/>
      </c>
      <c r="DH41" s="622"/>
      <c r="DI41" s="218"/>
      <c r="DJ41" s="186"/>
      <c r="DK41" s="186"/>
      <c r="DL41" s="186"/>
      <c r="DM41" s="186"/>
      <c r="DN41" s="186"/>
      <c r="DO41" s="186"/>
    </row>
    <row r="42" spans="1:119" ht="32.25" customHeight="1" x14ac:dyDescent="0.15">
      <c r="A42" s="186"/>
      <c r="B42" s="213"/>
      <c r="C42" s="620" t="str">
        <f t="shared" si="5"/>
        <v/>
      </c>
      <c r="D42" s="620"/>
      <c r="E42" s="621" t="str">
        <f>IF('各会計、関係団体の財政状況及び健全化判断比率'!B15="","",'各会計、関係団体の財政状況及び健全化判断比率'!B15)</f>
        <v/>
      </c>
      <c r="F42" s="621"/>
      <c r="G42" s="621"/>
      <c r="H42" s="621"/>
      <c r="I42" s="621"/>
      <c r="J42" s="621"/>
      <c r="K42" s="621"/>
      <c r="L42" s="621"/>
      <c r="M42" s="621"/>
      <c r="N42" s="621"/>
      <c r="O42" s="621"/>
      <c r="P42" s="621"/>
      <c r="Q42" s="621"/>
      <c r="R42" s="621"/>
      <c r="S42" s="621"/>
      <c r="T42" s="214"/>
      <c r="U42" s="620" t="str">
        <f t="shared" si="4"/>
        <v/>
      </c>
      <c r="V42" s="620"/>
      <c r="W42" s="621"/>
      <c r="X42" s="621"/>
      <c r="Y42" s="621"/>
      <c r="Z42" s="621"/>
      <c r="AA42" s="621"/>
      <c r="AB42" s="621"/>
      <c r="AC42" s="621"/>
      <c r="AD42" s="621"/>
      <c r="AE42" s="621"/>
      <c r="AF42" s="621"/>
      <c r="AG42" s="621"/>
      <c r="AH42" s="621"/>
      <c r="AI42" s="621"/>
      <c r="AJ42" s="621"/>
      <c r="AK42" s="621"/>
      <c r="AL42" s="214"/>
      <c r="AM42" s="620" t="str">
        <f t="shared" si="0"/>
        <v/>
      </c>
      <c r="AN42" s="620"/>
      <c r="AO42" s="621"/>
      <c r="AP42" s="621"/>
      <c r="AQ42" s="621"/>
      <c r="AR42" s="621"/>
      <c r="AS42" s="621"/>
      <c r="AT42" s="621"/>
      <c r="AU42" s="621"/>
      <c r="AV42" s="621"/>
      <c r="AW42" s="621"/>
      <c r="AX42" s="621"/>
      <c r="AY42" s="621"/>
      <c r="AZ42" s="621"/>
      <c r="BA42" s="621"/>
      <c r="BB42" s="621"/>
      <c r="BC42" s="621"/>
      <c r="BD42" s="214"/>
      <c r="BE42" s="620" t="str">
        <f t="shared" si="1"/>
        <v/>
      </c>
      <c r="BF42" s="620"/>
      <c r="BG42" s="621"/>
      <c r="BH42" s="621"/>
      <c r="BI42" s="621"/>
      <c r="BJ42" s="621"/>
      <c r="BK42" s="621"/>
      <c r="BL42" s="621"/>
      <c r="BM42" s="621"/>
      <c r="BN42" s="621"/>
      <c r="BO42" s="621"/>
      <c r="BP42" s="621"/>
      <c r="BQ42" s="621"/>
      <c r="BR42" s="621"/>
      <c r="BS42" s="621"/>
      <c r="BT42" s="621"/>
      <c r="BU42" s="621"/>
      <c r="BV42" s="214"/>
      <c r="BW42" s="620" t="str">
        <f t="shared" si="2"/>
        <v/>
      </c>
      <c r="BX42" s="620"/>
      <c r="BY42" s="621" t="str">
        <f>IF('各会計、関係団体の財政状況及び健全化判断比率'!B76="","",'各会計、関係団体の財政状況及び健全化判断比率'!B76)</f>
        <v/>
      </c>
      <c r="BZ42" s="621"/>
      <c r="CA42" s="621"/>
      <c r="CB42" s="621"/>
      <c r="CC42" s="621"/>
      <c r="CD42" s="621"/>
      <c r="CE42" s="621"/>
      <c r="CF42" s="621"/>
      <c r="CG42" s="621"/>
      <c r="CH42" s="621"/>
      <c r="CI42" s="621"/>
      <c r="CJ42" s="621"/>
      <c r="CK42" s="621"/>
      <c r="CL42" s="621"/>
      <c r="CM42" s="621"/>
      <c r="CN42" s="214"/>
      <c r="CO42" s="620" t="str">
        <f t="shared" si="3"/>
        <v/>
      </c>
      <c r="CP42" s="620"/>
      <c r="CQ42" s="621" t="str">
        <f>IF('各会計、関係団体の財政状況及び健全化判断比率'!BS15="","",'各会計、関係団体の財政状況及び健全化判断比率'!BS15)</f>
        <v/>
      </c>
      <c r="CR42" s="621"/>
      <c r="CS42" s="621"/>
      <c r="CT42" s="621"/>
      <c r="CU42" s="621"/>
      <c r="CV42" s="621"/>
      <c r="CW42" s="621"/>
      <c r="CX42" s="621"/>
      <c r="CY42" s="621"/>
      <c r="CZ42" s="621"/>
      <c r="DA42" s="621"/>
      <c r="DB42" s="621"/>
      <c r="DC42" s="621"/>
      <c r="DD42" s="621"/>
      <c r="DE42" s="621"/>
      <c r="DF42" s="211"/>
      <c r="DG42" s="622" t="str">
        <f>IF('各会計、関係団体の財政状況及び健全化判断比率'!BR15="","",'各会計、関係団体の財政状況及び健全化判断比率'!BR15)</f>
        <v/>
      </c>
      <c r="DH42" s="622"/>
      <c r="DI42" s="218"/>
      <c r="DJ42" s="186"/>
      <c r="DK42" s="186"/>
      <c r="DL42" s="186"/>
      <c r="DM42" s="186"/>
      <c r="DN42" s="186"/>
      <c r="DO42" s="186"/>
    </row>
    <row r="43" spans="1:119" ht="32.25" customHeight="1" x14ac:dyDescent="0.15">
      <c r="A43" s="186"/>
      <c r="B43" s="213"/>
      <c r="C43" s="620" t="str">
        <f t="shared" si="5"/>
        <v/>
      </c>
      <c r="D43" s="620"/>
      <c r="E43" s="621" t="str">
        <f>IF('各会計、関係団体の財政状況及び健全化判断比率'!B16="","",'各会計、関係団体の財政状況及び健全化判断比率'!B16)</f>
        <v/>
      </c>
      <c r="F43" s="621"/>
      <c r="G43" s="621"/>
      <c r="H43" s="621"/>
      <c r="I43" s="621"/>
      <c r="J43" s="621"/>
      <c r="K43" s="621"/>
      <c r="L43" s="621"/>
      <c r="M43" s="621"/>
      <c r="N43" s="621"/>
      <c r="O43" s="621"/>
      <c r="P43" s="621"/>
      <c r="Q43" s="621"/>
      <c r="R43" s="621"/>
      <c r="S43" s="621"/>
      <c r="T43" s="214"/>
      <c r="U43" s="620" t="str">
        <f t="shared" si="4"/>
        <v/>
      </c>
      <c r="V43" s="620"/>
      <c r="W43" s="621"/>
      <c r="X43" s="621"/>
      <c r="Y43" s="621"/>
      <c r="Z43" s="621"/>
      <c r="AA43" s="621"/>
      <c r="AB43" s="621"/>
      <c r="AC43" s="621"/>
      <c r="AD43" s="621"/>
      <c r="AE43" s="621"/>
      <c r="AF43" s="621"/>
      <c r="AG43" s="621"/>
      <c r="AH43" s="621"/>
      <c r="AI43" s="621"/>
      <c r="AJ43" s="621"/>
      <c r="AK43" s="621"/>
      <c r="AL43" s="214"/>
      <c r="AM43" s="620" t="str">
        <f t="shared" si="0"/>
        <v/>
      </c>
      <c r="AN43" s="620"/>
      <c r="AO43" s="621"/>
      <c r="AP43" s="621"/>
      <c r="AQ43" s="621"/>
      <c r="AR43" s="621"/>
      <c r="AS43" s="621"/>
      <c r="AT43" s="621"/>
      <c r="AU43" s="621"/>
      <c r="AV43" s="621"/>
      <c r="AW43" s="621"/>
      <c r="AX43" s="621"/>
      <c r="AY43" s="621"/>
      <c r="AZ43" s="621"/>
      <c r="BA43" s="621"/>
      <c r="BB43" s="621"/>
      <c r="BC43" s="621"/>
      <c r="BD43" s="214"/>
      <c r="BE43" s="620" t="str">
        <f t="shared" si="1"/>
        <v/>
      </c>
      <c r="BF43" s="620"/>
      <c r="BG43" s="621"/>
      <c r="BH43" s="621"/>
      <c r="BI43" s="621"/>
      <c r="BJ43" s="621"/>
      <c r="BK43" s="621"/>
      <c r="BL43" s="621"/>
      <c r="BM43" s="621"/>
      <c r="BN43" s="621"/>
      <c r="BO43" s="621"/>
      <c r="BP43" s="621"/>
      <c r="BQ43" s="621"/>
      <c r="BR43" s="621"/>
      <c r="BS43" s="621"/>
      <c r="BT43" s="621"/>
      <c r="BU43" s="621"/>
      <c r="BV43" s="214"/>
      <c r="BW43" s="620" t="str">
        <f t="shared" si="2"/>
        <v/>
      </c>
      <c r="BX43" s="620"/>
      <c r="BY43" s="621" t="str">
        <f>IF('各会計、関係団体の財政状況及び健全化判断比率'!B77="","",'各会計、関係団体の財政状況及び健全化判断比率'!B77)</f>
        <v/>
      </c>
      <c r="BZ43" s="621"/>
      <c r="CA43" s="621"/>
      <c r="CB43" s="621"/>
      <c r="CC43" s="621"/>
      <c r="CD43" s="621"/>
      <c r="CE43" s="621"/>
      <c r="CF43" s="621"/>
      <c r="CG43" s="621"/>
      <c r="CH43" s="621"/>
      <c r="CI43" s="621"/>
      <c r="CJ43" s="621"/>
      <c r="CK43" s="621"/>
      <c r="CL43" s="621"/>
      <c r="CM43" s="621"/>
      <c r="CN43" s="214"/>
      <c r="CO43" s="620" t="str">
        <f t="shared" si="3"/>
        <v/>
      </c>
      <c r="CP43" s="620"/>
      <c r="CQ43" s="621" t="str">
        <f>IF('各会計、関係団体の財政状況及び健全化判断比率'!BS16="","",'各会計、関係団体の財政状況及び健全化判断比率'!BS16)</f>
        <v/>
      </c>
      <c r="CR43" s="621"/>
      <c r="CS43" s="621"/>
      <c r="CT43" s="621"/>
      <c r="CU43" s="621"/>
      <c r="CV43" s="621"/>
      <c r="CW43" s="621"/>
      <c r="CX43" s="621"/>
      <c r="CY43" s="621"/>
      <c r="CZ43" s="621"/>
      <c r="DA43" s="621"/>
      <c r="DB43" s="621"/>
      <c r="DC43" s="621"/>
      <c r="DD43" s="621"/>
      <c r="DE43" s="621"/>
      <c r="DF43" s="211"/>
      <c r="DG43" s="622" t="str">
        <f>IF('各会計、関係団体の財政状況及び健全化判断比率'!BR16="","",'各会計、関係団体の財政状況及び健全化判断比率'!BR16)</f>
        <v/>
      </c>
      <c r="DH43" s="622"/>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208</v>
      </c>
      <c r="C46" s="186"/>
      <c r="D46" s="186"/>
      <c r="E46" s="186" t="s">
        <v>209</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210</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211</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212</v>
      </c>
    </row>
    <row r="50" spans="5:5" x14ac:dyDescent="0.15">
      <c r="E50" s="188" t="s">
        <v>213</v>
      </c>
    </row>
    <row r="51" spans="5:5" x14ac:dyDescent="0.15">
      <c r="E51" s="188" t="s">
        <v>214</v>
      </c>
    </row>
    <row r="52" spans="5:5" x14ac:dyDescent="0.15">
      <c r="E52" s="188" t="s">
        <v>215</v>
      </c>
    </row>
    <row r="53" spans="5:5" x14ac:dyDescent="0.15"/>
    <row r="54" spans="5:5" x14ac:dyDescent="0.15"/>
    <row r="55" spans="5:5" x14ac:dyDescent="0.15"/>
    <row r="56" spans="5:5" x14ac:dyDescent="0.15"/>
  </sheetData>
  <sheetProtection algorithmName="SHA-512" hashValue="2b6akKnX5qzqGOng8wBu677VpLXWy+tPb2YOZTdIv4bpSuBZcIvs1y9V9Xj+2+bYINwrgvrYWvd7XChZ1XaOZA==" saltValue="tPumtTtQsQG1pN01cefjd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557</v>
      </c>
      <c r="G33" s="29" t="s">
        <v>558</v>
      </c>
      <c r="H33" s="29" t="s">
        <v>559</v>
      </c>
      <c r="I33" s="29" t="s">
        <v>560</v>
      </c>
      <c r="J33" s="30" t="s">
        <v>561</v>
      </c>
      <c r="K33" s="22"/>
      <c r="L33" s="22"/>
      <c r="M33" s="22"/>
      <c r="N33" s="22"/>
      <c r="O33" s="22"/>
      <c r="P33" s="22"/>
    </row>
    <row r="34" spans="1:16" ht="39" customHeight="1" x14ac:dyDescent="0.15">
      <c r="A34" s="22"/>
      <c r="B34" s="31"/>
      <c r="C34" s="1211" t="s">
        <v>562</v>
      </c>
      <c r="D34" s="1211"/>
      <c r="E34" s="1212"/>
      <c r="F34" s="32">
        <v>11.81</v>
      </c>
      <c r="G34" s="33">
        <v>13.45</v>
      </c>
      <c r="H34" s="33">
        <v>15.34</v>
      </c>
      <c r="I34" s="33">
        <v>17.21</v>
      </c>
      <c r="J34" s="34">
        <v>17.170000000000002</v>
      </c>
      <c r="K34" s="22"/>
      <c r="L34" s="22"/>
      <c r="M34" s="22"/>
      <c r="N34" s="22"/>
      <c r="O34" s="22"/>
      <c r="P34" s="22"/>
    </row>
    <row r="35" spans="1:16" ht="39" customHeight="1" x14ac:dyDescent="0.15">
      <c r="A35" s="22"/>
      <c r="B35" s="35"/>
      <c r="C35" s="1205" t="s">
        <v>563</v>
      </c>
      <c r="D35" s="1206"/>
      <c r="E35" s="1207"/>
      <c r="F35" s="36">
        <v>4.12</v>
      </c>
      <c r="G35" s="37">
        <v>4.03</v>
      </c>
      <c r="H35" s="37">
        <v>4.41</v>
      </c>
      <c r="I35" s="37">
        <v>4.76</v>
      </c>
      <c r="J35" s="38">
        <v>4.25</v>
      </c>
      <c r="K35" s="22"/>
      <c r="L35" s="22"/>
      <c r="M35" s="22"/>
      <c r="N35" s="22"/>
      <c r="O35" s="22"/>
      <c r="P35" s="22"/>
    </row>
    <row r="36" spans="1:16" ht="39" customHeight="1" x14ac:dyDescent="0.15">
      <c r="A36" s="22"/>
      <c r="B36" s="35"/>
      <c r="C36" s="1205" t="s">
        <v>564</v>
      </c>
      <c r="D36" s="1206"/>
      <c r="E36" s="1207"/>
      <c r="F36" s="36">
        <v>1.38</v>
      </c>
      <c r="G36" s="37">
        <v>1.71</v>
      </c>
      <c r="H36" s="37">
        <v>2.29</v>
      </c>
      <c r="I36" s="37">
        <v>2.98</v>
      </c>
      <c r="J36" s="38">
        <v>3.86</v>
      </c>
      <c r="K36" s="22"/>
      <c r="L36" s="22"/>
      <c r="M36" s="22"/>
      <c r="N36" s="22"/>
      <c r="O36" s="22"/>
      <c r="P36" s="22"/>
    </row>
    <row r="37" spans="1:16" ht="39" customHeight="1" x14ac:dyDescent="0.15">
      <c r="A37" s="22"/>
      <c r="B37" s="35"/>
      <c r="C37" s="1205" t="s">
        <v>565</v>
      </c>
      <c r="D37" s="1206"/>
      <c r="E37" s="1207"/>
      <c r="F37" s="36">
        <v>2.1</v>
      </c>
      <c r="G37" s="37">
        <v>2.42</v>
      </c>
      <c r="H37" s="37">
        <v>2.2000000000000002</v>
      </c>
      <c r="I37" s="37">
        <v>2.2400000000000002</v>
      </c>
      <c r="J37" s="38">
        <v>2.79</v>
      </c>
      <c r="K37" s="22"/>
      <c r="L37" s="22"/>
      <c r="M37" s="22"/>
      <c r="N37" s="22"/>
      <c r="O37" s="22"/>
      <c r="P37" s="22"/>
    </row>
    <row r="38" spans="1:16" ht="39" customHeight="1" x14ac:dyDescent="0.15">
      <c r="A38" s="22"/>
      <c r="B38" s="35"/>
      <c r="C38" s="1205" t="s">
        <v>566</v>
      </c>
      <c r="D38" s="1206"/>
      <c r="E38" s="1207"/>
      <c r="F38" s="36">
        <v>1.77</v>
      </c>
      <c r="G38" s="37">
        <v>1.66</v>
      </c>
      <c r="H38" s="37">
        <v>1.56</v>
      </c>
      <c r="I38" s="37">
        <v>1.46</v>
      </c>
      <c r="J38" s="38">
        <v>1.4</v>
      </c>
      <c r="K38" s="22"/>
      <c r="L38" s="22"/>
      <c r="M38" s="22"/>
      <c r="N38" s="22"/>
      <c r="O38" s="22"/>
      <c r="P38" s="22"/>
    </row>
    <row r="39" spans="1:16" ht="39" customHeight="1" x14ac:dyDescent="0.15">
      <c r="A39" s="22"/>
      <c r="B39" s="35"/>
      <c r="C39" s="1205" t="s">
        <v>567</v>
      </c>
      <c r="D39" s="1206"/>
      <c r="E39" s="1207"/>
      <c r="F39" s="36">
        <v>0.09</v>
      </c>
      <c r="G39" s="37">
        <v>0.09</v>
      </c>
      <c r="H39" s="37">
        <v>0.11</v>
      </c>
      <c r="I39" s="37">
        <v>0.23</v>
      </c>
      <c r="J39" s="38">
        <v>0.25</v>
      </c>
      <c r="K39" s="22"/>
      <c r="L39" s="22"/>
      <c r="M39" s="22"/>
      <c r="N39" s="22"/>
      <c r="O39" s="22"/>
      <c r="P39" s="22"/>
    </row>
    <row r="40" spans="1:16" ht="39" customHeight="1" x14ac:dyDescent="0.15">
      <c r="A40" s="22"/>
      <c r="B40" s="35"/>
      <c r="C40" s="1205" t="s">
        <v>568</v>
      </c>
      <c r="D40" s="1206"/>
      <c r="E40" s="1207"/>
      <c r="F40" s="36">
        <v>0.18</v>
      </c>
      <c r="G40" s="37">
        <v>0.83</v>
      </c>
      <c r="H40" s="37">
        <v>7.0000000000000007E-2</v>
      </c>
      <c r="I40" s="37">
        <v>0.15</v>
      </c>
      <c r="J40" s="38">
        <v>0.22</v>
      </c>
      <c r="K40" s="22"/>
      <c r="L40" s="22"/>
      <c r="M40" s="22"/>
      <c r="N40" s="22"/>
      <c r="O40" s="22"/>
      <c r="P40" s="22"/>
    </row>
    <row r="41" spans="1:16" ht="39" customHeight="1" x14ac:dyDescent="0.15">
      <c r="A41" s="22"/>
      <c r="B41" s="35"/>
      <c r="C41" s="1205" t="s">
        <v>569</v>
      </c>
      <c r="D41" s="1206"/>
      <c r="E41" s="1207"/>
      <c r="F41" s="36">
        <v>0.44</v>
      </c>
      <c r="G41" s="37">
        <v>0.48</v>
      </c>
      <c r="H41" s="37">
        <v>7.0000000000000007E-2</v>
      </c>
      <c r="I41" s="37">
        <v>0.1</v>
      </c>
      <c r="J41" s="38">
        <v>0.12</v>
      </c>
      <c r="K41" s="22"/>
      <c r="L41" s="22"/>
      <c r="M41" s="22"/>
      <c r="N41" s="22"/>
      <c r="O41" s="22"/>
      <c r="P41" s="22"/>
    </row>
    <row r="42" spans="1:16" ht="39" customHeight="1" x14ac:dyDescent="0.15">
      <c r="A42" s="22"/>
      <c r="B42" s="39"/>
      <c r="C42" s="1205" t="s">
        <v>570</v>
      </c>
      <c r="D42" s="1206"/>
      <c r="E42" s="1207"/>
      <c r="F42" s="36" t="s">
        <v>516</v>
      </c>
      <c r="G42" s="37" t="s">
        <v>516</v>
      </c>
      <c r="H42" s="37" t="s">
        <v>516</v>
      </c>
      <c r="I42" s="37" t="s">
        <v>516</v>
      </c>
      <c r="J42" s="38" t="s">
        <v>516</v>
      </c>
      <c r="K42" s="22"/>
      <c r="L42" s="22"/>
      <c r="M42" s="22"/>
      <c r="N42" s="22"/>
      <c r="O42" s="22"/>
      <c r="P42" s="22"/>
    </row>
    <row r="43" spans="1:16" ht="39" customHeight="1" thickBot="1" x14ac:dyDescent="0.2">
      <c r="A43" s="22"/>
      <c r="B43" s="40"/>
      <c r="C43" s="1208" t="s">
        <v>571</v>
      </c>
      <c r="D43" s="1209"/>
      <c r="E43" s="1210"/>
      <c r="F43" s="41">
        <v>0</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hB0aLtA+0jxeemElFKjfgcf0X2WyZpupvY5C3iOs9ohkBfh781tojbsjknqQ7WwDQQg2IakOWD7WRGqQTkLq8g==" saltValue="vxqzYubEhQ+mfcBqRAEzZ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election activeCell="P59" sqref="P59"/>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557</v>
      </c>
      <c r="L44" s="56" t="s">
        <v>558</v>
      </c>
      <c r="M44" s="56" t="s">
        <v>559</v>
      </c>
      <c r="N44" s="56" t="s">
        <v>560</v>
      </c>
      <c r="O44" s="57" t="s">
        <v>561</v>
      </c>
      <c r="P44" s="48"/>
      <c r="Q44" s="48"/>
      <c r="R44" s="48"/>
      <c r="S44" s="48"/>
      <c r="T44" s="48"/>
      <c r="U44" s="48"/>
    </row>
    <row r="45" spans="1:21" ht="30.75" customHeight="1" x14ac:dyDescent="0.15">
      <c r="A45" s="48"/>
      <c r="B45" s="1213" t="s">
        <v>11</v>
      </c>
      <c r="C45" s="1214"/>
      <c r="D45" s="58"/>
      <c r="E45" s="1219" t="s">
        <v>12</v>
      </c>
      <c r="F45" s="1219"/>
      <c r="G45" s="1219"/>
      <c r="H45" s="1219"/>
      <c r="I45" s="1219"/>
      <c r="J45" s="1220"/>
      <c r="K45" s="59">
        <v>8580</v>
      </c>
      <c r="L45" s="60">
        <v>8526</v>
      </c>
      <c r="M45" s="60">
        <v>8108</v>
      </c>
      <c r="N45" s="60">
        <v>7559</v>
      </c>
      <c r="O45" s="61">
        <v>7145</v>
      </c>
      <c r="P45" s="48"/>
      <c r="Q45" s="48"/>
      <c r="R45" s="48"/>
      <c r="S45" s="48"/>
      <c r="T45" s="48"/>
      <c r="U45" s="48"/>
    </row>
    <row r="46" spans="1:21" ht="30.75" customHeight="1" x14ac:dyDescent="0.15">
      <c r="A46" s="48"/>
      <c r="B46" s="1215"/>
      <c r="C46" s="1216"/>
      <c r="D46" s="62"/>
      <c r="E46" s="1221" t="s">
        <v>13</v>
      </c>
      <c r="F46" s="1221"/>
      <c r="G46" s="1221"/>
      <c r="H46" s="1221"/>
      <c r="I46" s="1221"/>
      <c r="J46" s="1222"/>
      <c r="K46" s="63" t="s">
        <v>516</v>
      </c>
      <c r="L46" s="64" t="s">
        <v>516</v>
      </c>
      <c r="M46" s="64" t="s">
        <v>516</v>
      </c>
      <c r="N46" s="64" t="s">
        <v>516</v>
      </c>
      <c r="O46" s="65" t="s">
        <v>516</v>
      </c>
      <c r="P46" s="48"/>
      <c r="Q46" s="48"/>
      <c r="R46" s="48"/>
      <c r="S46" s="48"/>
      <c r="T46" s="48"/>
      <c r="U46" s="48"/>
    </row>
    <row r="47" spans="1:21" ht="30.75" customHeight="1" x14ac:dyDescent="0.15">
      <c r="A47" s="48"/>
      <c r="B47" s="1215"/>
      <c r="C47" s="1216"/>
      <c r="D47" s="62"/>
      <c r="E47" s="1221" t="s">
        <v>14</v>
      </c>
      <c r="F47" s="1221"/>
      <c r="G47" s="1221"/>
      <c r="H47" s="1221"/>
      <c r="I47" s="1221"/>
      <c r="J47" s="1222"/>
      <c r="K47" s="63" t="s">
        <v>516</v>
      </c>
      <c r="L47" s="64" t="s">
        <v>516</v>
      </c>
      <c r="M47" s="64" t="s">
        <v>516</v>
      </c>
      <c r="N47" s="64" t="s">
        <v>516</v>
      </c>
      <c r="O47" s="65" t="s">
        <v>516</v>
      </c>
      <c r="P47" s="48"/>
      <c r="Q47" s="48"/>
      <c r="R47" s="48"/>
      <c r="S47" s="48"/>
      <c r="T47" s="48"/>
      <c r="U47" s="48"/>
    </row>
    <row r="48" spans="1:21" ht="30.75" customHeight="1" x14ac:dyDescent="0.15">
      <c r="A48" s="48"/>
      <c r="B48" s="1215"/>
      <c r="C48" s="1216"/>
      <c r="D48" s="62"/>
      <c r="E48" s="1221" t="s">
        <v>15</v>
      </c>
      <c r="F48" s="1221"/>
      <c r="G48" s="1221"/>
      <c r="H48" s="1221"/>
      <c r="I48" s="1221"/>
      <c r="J48" s="1222"/>
      <c r="K48" s="63">
        <v>1835</v>
      </c>
      <c r="L48" s="64">
        <v>1863</v>
      </c>
      <c r="M48" s="64">
        <v>1847</v>
      </c>
      <c r="N48" s="64">
        <v>1757</v>
      </c>
      <c r="O48" s="65">
        <v>1758</v>
      </c>
      <c r="P48" s="48"/>
      <c r="Q48" s="48"/>
      <c r="R48" s="48"/>
      <c r="S48" s="48"/>
      <c r="T48" s="48"/>
      <c r="U48" s="48"/>
    </row>
    <row r="49" spans="1:21" ht="30.75" customHeight="1" x14ac:dyDescent="0.15">
      <c r="A49" s="48"/>
      <c r="B49" s="1215"/>
      <c r="C49" s="1216"/>
      <c r="D49" s="62"/>
      <c r="E49" s="1221" t="s">
        <v>16</v>
      </c>
      <c r="F49" s="1221"/>
      <c r="G49" s="1221"/>
      <c r="H49" s="1221"/>
      <c r="I49" s="1221"/>
      <c r="J49" s="1222"/>
      <c r="K49" s="63">
        <v>718</v>
      </c>
      <c r="L49" s="64">
        <v>703</v>
      </c>
      <c r="M49" s="64">
        <v>707</v>
      </c>
      <c r="N49" s="64">
        <v>410</v>
      </c>
      <c r="O49" s="65">
        <v>240</v>
      </c>
      <c r="P49" s="48"/>
      <c r="Q49" s="48"/>
      <c r="R49" s="48"/>
      <c r="S49" s="48"/>
      <c r="T49" s="48"/>
      <c r="U49" s="48"/>
    </row>
    <row r="50" spans="1:21" ht="30.75" customHeight="1" x14ac:dyDescent="0.15">
      <c r="A50" s="48"/>
      <c r="B50" s="1215"/>
      <c r="C50" s="1216"/>
      <c r="D50" s="62"/>
      <c r="E50" s="1221" t="s">
        <v>17</v>
      </c>
      <c r="F50" s="1221"/>
      <c r="G50" s="1221"/>
      <c r="H50" s="1221"/>
      <c r="I50" s="1221"/>
      <c r="J50" s="1222"/>
      <c r="K50" s="63">
        <v>24</v>
      </c>
      <c r="L50" s="64">
        <v>20</v>
      </c>
      <c r="M50" s="64">
        <v>21</v>
      </c>
      <c r="N50" s="64">
        <v>17</v>
      </c>
      <c r="O50" s="65">
        <v>5</v>
      </c>
      <c r="P50" s="48"/>
      <c r="Q50" s="48"/>
      <c r="R50" s="48"/>
      <c r="S50" s="48"/>
      <c r="T50" s="48"/>
      <c r="U50" s="48"/>
    </row>
    <row r="51" spans="1:21" ht="30.75" customHeight="1" x14ac:dyDescent="0.15">
      <c r="A51" s="48"/>
      <c r="B51" s="1217"/>
      <c r="C51" s="1218"/>
      <c r="D51" s="66"/>
      <c r="E51" s="1221" t="s">
        <v>18</v>
      </c>
      <c r="F51" s="1221"/>
      <c r="G51" s="1221"/>
      <c r="H51" s="1221"/>
      <c r="I51" s="1221"/>
      <c r="J51" s="1222"/>
      <c r="K51" s="63">
        <v>1</v>
      </c>
      <c r="L51" s="64">
        <v>1</v>
      </c>
      <c r="M51" s="64">
        <v>1</v>
      </c>
      <c r="N51" s="64">
        <v>2</v>
      </c>
      <c r="O51" s="65">
        <v>0</v>
      </c>
      <c r="P51" s="48"/>
      <c r="Q51" s="48"/>
      <c r="R51" s="48"/>
      <c r="S51" s="48"/>
      <c r="T51" s="48"/>
      <c r="U51" s="48"/>
    </row>
    <row r="52" spans="1:21" ht="30.75" customHeight="1" x14ac:dyDescent="0.15">
      <c r="A52" s="48"/>
      <c r="B52" s="1223" t="s">
        <v>19</v>
      </c>
      <c r="C52" s="1224"/>
      <c r="D52" s="66"/>
      <c r="E52" s="1221" t="s">
        <v>20</v>
      </c>
      <c r="F52" s="1221"/>
      <c r="G52" s="1221"/>
      <c r="H52" s="1221"/>
      <c r="I52" s="1221"/>
      <c r="J52" s="1222"/>
      <c r="K52" s="63">
        <v>9072</v>
      </c>
      <c r="L52" s="64">
        <v>9059</v>
      </c>
      <c r="M52" s="64">
        <v>8449</v>
      </c>
      <c r="N52" s="64">
        <v>8141</v>
      </c>
      <c r="O52" s="65">
        <v>7360</v>
      </c>
      <c r="P52" s="48"/>
      <c r="Q52" s="48"/>
      <c r="R52" s="48"/>
      <c r="S52" s="48"/>
      <c r="T52" s="48"/>
      <c r="U52" s="48"/>
    </row>
    <row r="53" spans="1:21" ht="30.75" customHeight="1" thickBot="1" x14ac:dyDescent="0.2">
      <c r="A53" s="48"/>
      <c r="B53" s="1225" t="s">
        <v>21</v>
      </c>
      <c r="C53" s="1226"/>
      <c r="D53" s="67"/>
      <c r="E53" s="1227" t="s">
        <v>22</v>
      </c>
      <c r="F53" s="1227"/>
      <c r="G53" s="1227"/>
      <c r="H53" s="1227"/>
      <c r="I53" s="1227"/>
      <c r="J53" s="1228"/>
      <c r="K53" s="68">
        <v>2086</v>
      </c>
      <c r="L53" s="69">
        <v>2054</v>
      </c>
      <c r="M53" s="69">
        <v>2235</v>
      </c>
      <c r="N53" s="69">
        <v>1604</v>
      </c>
      <c r="O53" s="70">
        <v>1788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572</v>
      </c>
      <c r="P55" s="48"/>
      <c r="Q55" s="48"/>
      <c r="R55" s="48"/>
      <c r="S55" s="48"/>
      <c r="T55" s="48"/>
      <c r="U55" s="48"/>
    </row>
    <row r="56" spans="1:21" ht="31.5" customHeight="1" thickBot="1" x14ac:dyDescent="0.2">
      <c r="A56" s="48"/>
      <c r="B56" s="76"/>
      <c r="C56" s="77"/>
      <c r="D56" s="77"/>
      <c r="E56" s="78"/>
      <c r="F56" s="78"/>
      <c r="G56" s="78"/>
      <c r="H56" s="78"/>
      <c r="I56" s="78"/>
      <c r="J56" s="79" t="s">
        <v>2</v>
      </c>
      <c r="K56" s="80" t="s">
        <v>573</v>
      </c>
      <c r="L56" s="81" t="s">
        <v>574</v>
      </c>
      <c r="M56" s="81" t="s">
        <v>575</v>
      </c>
      <c r="N56" s="81" t="s">
        <v>576</v>
      </c>
      <c r="O56" s="82" t="s">
        <v>577</v>
      </c>
      <c r="P56" s="48"/>
      <c r="Q56" s="48"/>
      <c r="R56" s="48"/>
      <c r="S56" s="48"/>
      <c r="T56" s="48"/>
      <c r="U56" s="48"/>
    </row>
    <row r="57" spans="1:21" ht="31.5" customHeight="1" x14ac:dyDescent="0.15">
      <c r="B57" s="1229" t="s">
        <v>25</v>
      </c>
      <c r="C57" s="1230"/>
      <c r="D57" s="1233" t="s">
        <v>26</v>
      </c>
      <c r="E57" s="1234"/>
      <c r="F57" s="1234"/>
      <c r="G57" s="1234"/>
      <c r="H57" s="1234"/>
      <c r="I57" s="1234"/>
      <c r="J57" s="1235"/>
      <c r="K57" s="83"/>
      <c r="L57" s="84"/>
      <c r="M57" s="84"/>
      <c r="N57" s="84"/>
      <c r="O57" s="85"/>
    </row>
    <row r="58" spans="1:21" ht="31.5" customHeight="1" thickBot="1" x14ac:dyDescent="0.2">
      <c r="B58" s="1231"/>
      <c r="C58" s="1232"/>
      <c r="D58" s="1236" t="s">
        <v>27</v>
      </c>
      <c r="E58" s="1237"/>
      <c r="F58" s="1237"/>
      <c r="G58" s="1237"/>
      <c r="H58" s="1237"/>
      <c r="I58" s="1237"/>
      <c r="J58" s="1238"/>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xvrXonrfVvdJOxzLen23cLPSVxynr21KIqaLvEXextKRxjH4Xf3KlsulQ0lv4HU76p6l8UKJ4T/Q+JF/9xy4Pw==" saltValue="OfJMEBI2YdfSrjNs/5Y72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SheetLayoutView="100" workbookViewId="0">
      <selection activeCell="J42" sqref="J42"/>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557</v>
      </c>
      <c r="J40" s="100" t="s">
        <v>558</v>
      </c>
      <c r="K40" s="100" t="s">
        <v>559</v>
      </c>
      <c r="L40" s="100" t="s">
        <v>560</v>
      </c>
      <c r="M40" s="101" t="s">
        <v>561</v>
      </c>
    </row>
    <row r="41" spans="2:13" ht="27.75" customHeight="1" x14ac:dyDescent="0.15">
      <c r="B41" s="1239" t="s">
        <v>30</v>
      </c>
      <c r="C41" s="1240"/>
      <c r="D41" s="102"/>
      <c r="E41" s="1245" t="s">
        <v>31</v>
      </c>
      <c r="F41" s="1245"/>
      <c r="G41" s="1245"/>
      <c r="H41" s="1246"/>
      <c r="I41" s="103">
        <v>60964</v>
      </c>
      <c r="J41" s="104">
        <v>58290</v>
      </c>
      <c r="K41" s="104">
        <v>55820</v>
      </c>
      <c r="L41" s="104">
        <v>54432</v>
      </c>
      <c r="M41" s="105">
        <v>53228</v>
      </c>
    </row>
    <row r="42" spans="2:13" ht="27.75" customHeight="1" x14ac:dyDescent="0.15">
      <c r="B42" s="1241"/>
      <c r="C42" s="1242"/>
      <c r="D42" s="106"/>
      <c r="E42" s="1247" t="s">
        <v>32</v>
      </c>
      <c r="F42" s="1247"/>
      <c r="G42" s="1247"/>
      <c r="H42" s="1248"/>
      <c r="I42" s="107">
        <v>1498</v>
      </c>
      <c r="J42" s="108">
        <v>1061</v>
      </c>
      <c r="K42" s="108">
        <v>1033</v>
      </c>
      <c r="L42" s="108">
        <v>1018</v>
      </c>
      <c r="M42" s="109">
        <v>1015</v>
      </c>
    </row>
    <row r="43" spans="2:13" ht="27.75" customHeight="1" x14ac:dyDescent="0.15">
      <c r="B43" s="1241"/>
      <c r="C43" s="1242"/>
      <c r="D43" s="106"/>
      <c r="E43" s="1247" t="s">
        <v>33</v>
      </c>
      <c r="F43" s="1247"/>
      <c r="G43" s="1247"/>
      <c r="H43" s="1248"/>
      <c r="I43" s="107">
        <v>23328</v>
      </c>
      <c r="J43" s="108">
        <v>22473</v>
      </c>
      <c r="K43" s="108">
        <v>21889</v>
      </c>
      <c r="L43" s="108">
        <v>21318</v>
      </c>
      <c r="M43" s="109">
        <v>20404</v>
      </c>
    </row>
    <row r="44" spans="2:13" ht="27.75" customHeight="1" x14ac:dyDescent="0.15">
      <c r="B44" s="1241"/>
      <c r="C44" s="1242"/>
      <c r="D44" s="106"/>
      <c r="E44" s="1247" t="s">
        <v>34</v>
      </c>
      <c r="F44" s="1247"/>
      <c r="G44" s="1247"/>
      <c r="H44" s="1248"/>
      <c r="I44" s="107">
        <v>1867</v>
      </c>
      <c r="J44" s="108">
        <v>1667</v>
      </c>
      <c r="K44" s="108">
        <v>1451</v>
      </c>
      <c r="L44" s="108">
        <v>1227</v>
      </c>
      <c r="M44" s="109">
        <v>1019</v>
      </c>
    </row>
    <row r="45" spans="2:13" ht="27.75" customHeight="1" x14ac:dyDescent="0.15">
      <c r="B45" s="1241"/>
      <c r="C45" s="1242"/>
      <c r="D45" s="106"/>
      <c r="E45" s="1247" t="s">
        <v>35</v>
      </c>
      <c r="F45" s="1247"/>
      <c r="G45" s="1247"/>
      <c r="H45" s="1248"/>
      <c r="I45" s="107">
        <v>7513</v>
      </c>
      <c r="J45" s="108">
        <v>7207</v>
      </c>
      <c r="K45" s="108">
        <v>6798</v>
      </c>
      <c r="L45" s="108">
        <v>6792</v>
      </c>
      <c r="M45" s="109">
        <v>6671</v>
      </c>
    </row>
    <row r="46" spans="2:13" ht="27.75" customHeight="1" x14ac:dyDescent="0.15">
      <c r="B46" s="1241"/>
      <c r="C46" s="1242"/>
      <c r="D46" s="110"/>
      <c r="E46" s="1247" t="s">
        <v>36</v>
      </c>
      <c r="F46" s="1247"/>
      <c r="G46" s="1247"/>
      <c r="H46" s="1248"/>
      <c r="I46" s="107">
        <v>1198</v>
      </c>
      <c r="J46" s="108">
        <v>550</v>
      </c>
      <c r="K46" s="108">
        <v>335</v>
      </c>
      <c r="L46" s="108" t="s">
        <v>516</v>
      </c>
      <c r="M46" s="109">
        <v>978</v>
      </c>
    </row>
    <row r="47" spans="2:13" ht="27.75" customHeight="1" x14ac:dyDescent="0.15">
      <c r="B47" s="1241"/>
      <c r="C47" s="1242"/>
      <c r="D47" s="111"/>
      <c r="E47" s="1249" t="s">
        <v>37</v>
      </c>
      <c r="F47" s="1250"/>
      <c r="G47" s="1250"/>
      <c r="H47" s="1251"/>
      <c r="I47" s="107" t="s">
        <v>516</v>
      </c>
      <c r="J47" s="108" t="s">
        <v>516</v>
      </c>
      <c r="K47" s="108" t="s">
        <v>516</v>
      </c>
      <c r="L47" s="108" t="s">
        <v>516</v>
      </c>
      <c r="M47" s="109" t="s">
        <v>516</v>
      </c>
    </row>
    <row r="48" spans="2:13" ht="27.75" customHeight="1" x14ac:dyDescent="0.15">
      <c r="B48" s="1241"/>
      <c r="C48" s="1242"/>
      <c r="D48" s="106"/>
      <c r="E48" s="1247" t="s">
        <v>38</v>
      </c>
      <c r="F48" s="1247"/>
      <c r="G48" s="1247"/>
      <c r="H48" s="1248"/>
      <c r="I48" s="107" t="s">
        <v>516</v>
      </c>
      <c r="J48" s="108" t="s">
        <v>516</v>
      </c>
      <c r="K48" s="108" t="s">
        <v>516</v>
      </c>
      <c r="L48" s="108" t="s">
        <v>516</v>
      </c>
      <c r="M48" s="109" t="s">
        <v>516</v>
      </c>
    </row>
    <row r="49" spans="2:13" ht="27.75" customHeight="1" x14ac:dyDescent="0.15">
      <c r="B49" s="1243"/>
      <c r="C49" s="1244"/>
      <c r="D49" s="106"/>
      <c r="E49" s="1247" t="s">
        <v>39</v>
      </c>
      <c r="F49" s="1247"/>
      <c r="G49" s="1247"/>
      <c r="H49" s="1248"/>
      <c r="I49" s="107" t="s">
        <v>516</v>
      </c>
      <c r="J49" s="108" t="s">
        <v>516</v>
      </c>
      <c r="K49" s="108" t="s">
        <v>516</v>
      </c>
      <c r="L49" s="108" t="s">
        <v>516</v>
      </c>
      <c r="M49" s="109" t="s">
        <v>516</v>
      </c>
    </row>
    <row r="50" spans="2:13" ht="27.75" customHeight="1" x14ac:dyDescent="0.15">
      <c r="B50" s="1252" t="s">
        <v>40</v>
      </c>
      <c r="C50" s="1253"/>
      <c r="D50" s="112"/>
      <c r="E50" s="1247" t="s">
        <v>41</v>
      </c>
      <c r="F50" s="1247"/>
      <c r="G50" s="1247"/>
      <c r="H50" s="1248"/>
      <c r="I50" s="107">
        <v>21663</v>
      </c>
      <c r="J50" s="108">
        <v>20605</v>
      </c>
      <c r="K50" s="108">
        <v>21265</v>
      </c>
      <c r="L50" s="108">
        <v>21195</v>
      </c>
      <c r="M50" s="109">
        <v>20126</v>
      </c>
    </row>
    <row r="51" spans="2:13" ht="27.75" customHeight="1" x14ac:dyDescent="0.15">
      <c r="B51" s="1241"/>
      <c r="C51" s="1242"/>
      <c r="D51" s="106"/>
      <c r="E51" s="1247" t="s">
        <v>42</v>
      </c>
      <c r="F51" s="1247"/>
      <c r="G51" s="1247"/>
      <c r="H51" s="1248"/>
      <c r="I51" s="107">
        <v>10147</v>
      </c>
      <c r="J51" s="108">
        <v>9675</v>
      </c>
      <c r="K51" s="108">
        <v>9106</v>
      </c>
      <c r="L51" s="108">
        <v>9146</v>
      </c>
      <c r="M51" s="109">
        <v>9491</v>
      </c>
    </row>
    <row r="52" spans="2:13" ht="27.75" customHeight="1" x14ac:dyDescent="0.15">
      <c r="B52" s="1243"/>
      <c r="C52" s="1244"/>
      <c r="D52" s="106"/>
      <c r="E52" s="1247" t="s">
        <v>43</v>
      </c>
      <c r="F52" s="1247"/>
      <c r="G52" s="1247"/>
      <c r="H52" s="1248"/>
      <c r="I52" s="107">
        <v>67825</v>
      </c>
      <c r="J52" s="108">
        <v>65007</v>
      </c>
      <c r="K52" s="108">
        <v>62696</v>
      </c>
      <c r="L52" s="108">
        <v>59396</v>
      </c>
      <c r="M52" s="109">
        <v>57242</v>
      </c>
    </row>
    <row r="53" spans="2:13" ht="27.75" customHeight="1" thickBot="1" x14ac:dyDescent="0.2">
      <c r="B53" s="1254" t="s">
        <v>44</v>
      </c>
      <c r="C53" s="1255"/>
      <c r="D53" s="113"/>
      <c r="E53" s="1256" t="s">
        <v>45</v>
      </c>
      <c r="F53" s="1256"/>
      <c r="G53" s="1256"/>
      <c r="H53" s="1257"/>
      <c r="I53" s="114">
        <v>-3268</v>
      </c>
      <c r="J53" s="115">
        <v>-4039</v>
      </c>
      <c r="K53" s="115">
        <v>-5742</v>
      </c>
      <c r="L53" s="115">
        <v>-4950</v>
      </c>
      <c r="M53" s="116">
        <v>-3543</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7qh1YbRIK/spUObN97bXq5CLPuyQPl7CSLjx1Xim2cS/91RwiYmiOsWArOjuEaePkNcIx1sncmRpDruw6e82Vg==" saltValue="GwP22WSMy8IzMlXXQs1hJ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election activeCell="H60" sqref="H60"/>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559</v>
      </c>
      <c r="G54" s="125" t="s">
        <v>560</v>
      </c>
      <c r="H54" s="126" t="s">
        <v>561</v>
      </c>
    </row>
    <row r="55" spans="2:8" ht="52.5" customHeight="1" x14ac:dyDescent="0.15">
      <c r="B55" s="127"/>
      <c r="C55" s="1266" t="s">
        <v>48</v>
      </c>
      <c r="D55" s="1266"/>
      <c r="E55" s="1267"/>
      <c r="F55" s="128">
        <v>3781</v>
      </c>
      <c r="G55" s="128">
        <v>4531</v>
      </c>
      <c r="H55" s="129">
        <v>4414</v>
      </c>
    </row>
    <row r="56" spans="2:8" ht="52.5" customHeight="1" x14ac:dyDescent="0.15">
      <c r="B56" s="130"/>
      <c r="C56" s="1268" t="s">
        <v>49</v>
      </c>
      <c r="D56" s="1268"/>
      <c r="E56" s="1269"/>
      <c r="F56" s="131">
        <v>3544</v>
      </c>
      <c r="G56" s="131">
        <v>3353</v>
      </c>
      <c r="H56" s="132">
        <v>3044</v>
      </c>
    </row>
    <row r="57" spans="2:8" ht="53.25" customHeight="1" x14ac:dyDescent="0.15">
      <c r="B57" s="130"/>
      <c r="C57" s="1270" t="s">
        <v>50</v>
      </c>
      <c r="D57" s="1270"/>
      <c r="E57" s="1271"/>
      <c r="F57" s="133">
        <v>16899</v>
      </c>
      <c r="G57" s="133">
        <v>15914</v>
      </c>
      <c r="H57" s="134">
        <v>14896</v>
      </c>
    </row>
    <row r="58" spans="2:8" ht="45.75" customHeight="1" x14ac:dyDescent="0.15">
      <c r="B58" s="135"/>
      <c r="C58" s="1258" t="s">
        <v>588</v>
      </c>
      <c r="D58" s="1259"/>
      <c r="E58" s="1260"/>
      <c r="F58" s="136">
        <v>4247</v>
      </c>
      <c r="G58" s="136">
        <v>4220</v>
      </c>
      <c r="H58" s="137">
        <v>4213</v>
      </c>
    </row>
    <row r="59" spans="2:8" ht="45.75" customHeight="1" x14ac:dyDescent="0.15">
      <c r="B59" s="135"/>
      <c r="C59" s="1258" t="s">
        <v>589</v>
      </c>
      <c r="D59" s="1259"/>
      <c r="E59" s="1260"/>
      <c r="F59" s="136">
        <v>3028</v>
      </c>
      <c r="G59" s="136">
        <v>2990</v>
      </c>
      <c r="H59" s="137">
        <v>2929</v>
      </c>
    </row>
    <row r="60" spans="2:8" ht="45.75" customHeight="1" x14ac:dyDescent="0.15">
      <c r="B60" s="135"/>
      <c r="C60" s="1258" t="s">
        <v>591</v>
      </c>
      <c r="D60" s="1259"/>
      <c r="E60" s="1260"/>
      <c r="F60" s="136">
        <v>1480</v>
      </c>
      <c r="G60" s="136">
        <v>1311</v>
      </c>
      <c r="H60" s="137">
        <v>1519</v>
      </c>
    </row>
    <row r="61" spans="2:8" ht="45.75" customHeight="1" x14ac:dyDescent="0.15">
      <c r="B61" s="135"/>
      <c r="C61" s="1258" t="s">
        <v>590</v>
      </c>
      <c r="D61" s="1259"/>
      <c r="E61" s="1260"/>
      <c r="F61" s="136">
        <v>1412</v>
      </c>
      <c r="G61" s="136">
        <v>1413</v>
      </c>
      <c r="H61" s="137">
        <v>1399</v>
      </c>
    </row>
    <row r="62" spans="2:8" ht="45.75" customHeight="1" thickBot="1" x14ac:dyDescent="0.2">
      <c r="B62" s="138"/>
      <c r="C62" s="1261" t="s">
        <v>592</v>
      </c>
      <c r="D62" s="1262"/>
      <c r="E62" s="1263"/>
      <c r="F62" s="139">
        <v>1004</v>
      </c>
      <c r="G62" s="139">
        <v>1011</v>
      </c>
      <c r="H62" s="140">
        <v>1289</v>
      </c>
    </row>
    <row r="63" spans="2:8" ht="52.5" customHeight="1" thickBot="1" x14ac:dyDescent="0.2">
      <c r="B63" s="141"/>
      <c r="C63" s="1264" t="s">
        <v>51</v>
      </c>
      <c r="D63" s="1264"/>
      <c r="E63" s="1265"/>
      <c r="F63" s="142">
        <v>24224</v>
      </c>
      <c r="G63" s="142">
        <v>23798</v>
      </c>
      <c r="H63" s="143">
        <v>22354</v>
      </c>
    </row>
    <row r="64" spans="2:8" ht="15" customHeight="1" x14ac:dyDescent="0.15"/>
  </sheetData>
  <sheetProtection algorithmName="SHA-512" hashValue="FHliJQ7VINHmZdHAamN8MIZxV3enORa27zPwZOZEcQ1OE8sH+O7Vc5va46sbVvkWr/tzq5XXk1FROL8pL5bTrw==" saltValue="QsP6ANafEoYrXCUUsjhDk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EA420E-7770-4977-8EDC-00C6AF59860C}">
  <sheetPr>
    <pageSetUpPr fitToPage="1"/>
  </sheetPr>
  <dimension ref="A1:WZM160"/>
  <sheetViews>
    <sheetView showGridLines="0" zoomScaleNormal="100" zoomScaleSheetLayoutView="55" workbookViewId="0">
      <selection activeCell="CE62" sqref="CE62"/>
    </sheetView>
  </sheetViews>
  <sheetFormatPr defaultColWidth="0" defaultRowHeight="13.5" customHeight="1" zeroHeight="1" x14ac:dyDescent="0.15"/>
  <cols>
    <col min="1" max="1" width="6.375" style="1274" customWidth="1"/>
    <col min="2" max="107" width="2.5" style="1274" customWidth="1"/>
    <col min="108" max="108" width="6.125" style="1282" customWidth="1"/>
    <col min="109" max="109" width="5.875" style="1281" customWidth="1"/>
    <col min="110" max="110" width="19.125" style="1274" hidden="1"/>
    <col min="111" max="115" width="12.625" style="1274" hidden="1"/>
    <col min="116" max="349" width="8.625" style="1274" hidden="1"/>
    <col min="350" max="355" width="14.875" style="1274" hidden="1"/>
    <col min="356" max="357" width="15.875" style="1274" hidden="1"/>
    <col min="358" max="363" width="16.125" style="1274" hidden="1"/>
    <col min="364" max="364" width="6.125" style="1274" hidden="1"/>
    <col min="365" max="365" width="3" style="1274" hidden="1"/>
    <col min="366" max="605" width="8.625" style="1274" hidden="1"/>
    <col min="606" max="611" width="14.875" style="1274" hidden="1"/>
    <col min="612" max="613" width="15.875" style="1274" hidden="1"/>
    <col min="614" max="619" width="16.125" style="1274" hidden="1"/>
    <col min="620" max="620" width="6.125" style="1274" hidden="1"/>
    <col min="621" max="621" width="3" style="1274" hidden="1"/>
    <col min="622" max="861" width="8.625" style="1274" hidden="1"/>
    <col min="862" max="867" width="14.875" style="1274" hidden="1"/>
    <col min="868" max="869" width="15.875" style="1274" hidden="1"/>
    <col min="870" max="875" width="16.125" style="1274" hidden="1"/>
    <col min="876" max="876" width="6.125" style="1274" hidden="1"/>
    <col min="877" max="877" width="3" style="1274" hidden="1"/>
    <col min="878" max="1117" width="8.625" style="1274" hidden="1"/>
    <col min="1118" max="1123" width="14.875" style="1274" hidden="1"/>
    <col min="1124" max="1125" width="15.875" style="1274" hidden="1"/>
    <col min="1126" max="1131" width="16.125" style="1274" hidden="1"/>
    <col min="1132" max="1132" width="6.125" style="1274" hidden="1"/>
    <col min="1133" max="1133" width="3" style="1274" hidden="1"/>
    <col min="1134" max="1373" width="8.625" style="1274" hidden="1"/>
    <col min="1374" max="1379" width="14.875" style="1274" hidden="1"/>
    <col min="1380" max="1381" width="15.875" style="1274" hidden="1"/>
    <col min="1382" max="1387" width="16.125" style="1274" hidden="1"/>
    <col min="1388" max="1388" width="6.125" style="1274" hidden="1"/>
    <col min="1389" max="1389" width="3" style="1274" hidden="1"/>
    <col min="1390" max="1629" width="8.625" style="1274" hidden="1"/>
    <col min="1630" max="1635" width="14.875" style="1274" hidden="1"/>
    <col min="1636" max="1637" width="15.875" style="1274" hidden="1"/>
    <col min="1638" max="1643" width="16.125" style="1274" hidden="1"/>
    <col min="1644" max="1644" width="6.125" style="1274" hidden="1"/>
    <col min="1645" max="1645" width="3" style="1274" hidden="1"/>
    <col min="1646" max="1885" width="8.625" style="1274" hidden="1"/>
    <col min="1886" max="1891" width="14.875" style="1274" hidden="1"/>
    <col min="1892" max="1893" width="15.875" style="1274" hidden="1"/>
    <col min="1894" max="1899" width="16.125" style="1274" hidden="1"/>
    <col min="1900" max="1900" width="6.125" style="1274" hidden="1"/>
    <col min="1901" max="1901" width="3" style="1274" hidden="1"/>
    <col min="1902" max="2141" width="8.625" style="1274" hidden="1"/>
    <col min="2142" max="2147" width="14.875" style="1274" hidden="1"/>
    <col min="2148" max="2149" width="15.875" style="1274" hidden="1"/>
    <col min="2150" max="2155" width="16.125" style="1274" hidden="1"/>
    <col min="2156" max="2156" width="6.125" style="1274" hidden="1"/>
    <col min="2157" max="2157" width="3" style="1274" hidden="1"/>
    <col min="2158" max="2397" width="8.625" style="1274" hidden="1"/>
    <col min="2398" max="2403" width="14.875" style="1274" hidden="1"/>
    <col min="2404" max="2405" width="15.875" style="1274" hidden="1"/>
    <col min="2406" max="2411" width="16.125" style="1274" hidden="1"/>
    <col min="2412" max="2412" width="6.125" style="1274" hidden="1"/>
    <col min="2413" max="2413" width="3" style="1274" hidden="1"/>
    <col min="2414" max="2653" width="8.625" style="1274" hidden="1"/>
    <col min="2654" max="2659" width="14.875" style="1274" hidden="1"/>
    <col min="2660" max="2661" width="15.875" style="1274" hidden="1"/>
    <col min="2662" max="2667" width="16.125" style="1274" hidden="1"/>
    <col min="2668" max="2668" width="6.125" style="1274" hidden="1"/>
    <col min="2669" max="2669" width="3" style="1274" hidden="1"/>
    <col min="2670" max="2909" width="8.625" style="1274" hidden="1"/>
    <col min="2910" max="2915" width="14.875" style="1274" hidden="1"/>
    <col min="2916" max="2917" width="15.875" style="1274" hidden="1"/>
    <col min="2918" max="2923" width="16.125" style="1274" hidden="1"/>
    <col min="2924" max="2924" width="6.125" style="1274" hidden="1"/>
    <col min="2925" max="2925" width="3" style="1274" hidden="1"/>
    <col min="2926" max="3165" width="8.625" style="1274" hidden="1"/>
    <col min="3166" max="3171" width="14.875" style="1274" hidden="1"/>
    <col min="3172" max="3173" width="15.875" style="1274" hidden="1"/>
    <col min="3174" max="3179" width="16.125" style="1274" hidden="1"/>
    <col min="3180" max="3180" width="6.125" style="1274" hidden="1"/>
    <col min="3181" max="3181" width="3" style="1274" hidden="1"/>
    <col min="3182" max="3421" width="8.625" style="1274" hidden="1"/>
    <col min="3422" max="3427" width="14.875" style="1274" hidden="1"/>
    <col min="3428" max="3429" width="15.875" style="1274" hidden="1"/>
    <col min="3430" max="3435" width="16.125" style="1274" hidden="1"/>
    <col min="3436" max="3436" width="6.125" style="1274" hidden="1"/>
    <col min="3437" max="3437" width="3" style="1274" hidden="1"/>
    <col min="3438" max="3677" width="8.625" style="1274" hidden="1"/>
    <col min="3678" max="3683" width="14.875" style="1274" hidden="1"/>
    <col min="3684" max="3685" width="15.875" style="1274" hidden="1"/>
    <col min="3686" max="3691" width="16.125" style="1274" hidden="1"/>
    <col min="3692" max="3692" width="6.125" style="1274" hidden="1"/>
    <col min="3693" max="3693" width="3" style="1274" hidden="1"/>
    <col min="3694" max="3933" width="8.625" style="1274" hidden="1"/>
    <col min="3934" max="3939" width="14.875" style="1274" hidden="1"/>
    <col min="3940" max="3941" width="15.875" style="1274" hidden="1"/>
    <col min="3942" max="3947" width="16.125" style="1274" hidden="1"/>
    <col min="3948" max="3948" width="6.125" style="1274" hidden="1"/>
    <col min="3949" max="3949" width="3" style="1274" hidden="1"/>
    <col min="3950" max="4189" width="8.625" style="1274" hidden="1"/>
    <col min="4190" max="4195" width="14.875" style="1274" hidden="1"/>
    <col min="4196" max="4197" width="15.875" style="1274" hidden="1"/>
    <col min="4198" max="4203" width="16.125" style="1274" hidden="1"/>
    <col min="4204" max="4204" width="6.125" style="1274" hidden="1"/>
    <col min="4205" max="4205" width="3" style="1274" hidden="1"/>
    <col min="4206" max="4445" width="8.625" style="1274" hidden="1"/>
    <col min="4446" max="4451" width="14.875" style="1274" hidden="1"/>
    <col min="4452" max="4453" width="15.875" style="1274" hidden="1"/>
    <col min="4454" max="4459" width="16.125" style="1274" hidden="1"/>
    <col min="4460" max="4460" width="6.125" style="1274" hidden="1"/>
    <col min="4461" max="4461" width="3" style="1274" hidden="1"/>
    <col min="4462" max="4701" width="8.625" style="1274" hidden="1"/>
    <col min="4702" max="4707" width="14.875" style="1274" hidden="1"/>
    <col min="4708" max="4709" width="15.875" style="1274" hidden="1"/>
    <col min="4710" max="4715" width="16.125" style="1274" hidden="1"/>
    <col min="4716" max="4716" width="6.125" style="1274" hidden="1"/>
    <col min="4717" max="4717" width="3" style="1274" hidden="1"/>
    <col min="4718" max="4957" width="8.625" style="1274" hidden="1"/>
    <col min="4958" max="4963" width="14.875" style="1274" hidden="1"/>
    <col min="4964" max="4965" width="15.875" style="1274" hidden="1"/>
    <col min="4966" max="4971" width="16.125" style="1274" hidden="1"/>
    <col min="4972" max="4972" width="6.125" style="1274" hidden="1"/>
    <col min="4973" max="4973" width="3" style="1274" hidden="1"/>
    <col min="4974" max="5213" width="8.625" style="1274" hidden="1"/>
    <col min="5214" max="5219" width="14.875" style="1274" hidden="1"/>
    <col min="5220" max="5221" width="15.875" style="1274" hidden="1"/>
    <col min="5222" max="5227" width="16.125" style="1274" hidden="1"/>
    <col min="5228" max="5228" width="6.125" style="1274" hidden="1"/>
    <col min="5229" max="5229" width="3" style="1274" hidden="1"/>
    <col min="5230" max="5469" width="8.625" style="1274" hidden="1"/>
    <col min="5470" max="5475" width="14.875" style="1274" hidden="1"/>
    <col min="5476" max="5477" width="15.875" style="1274" hidden="1"/>
    <col min="5478" max="5483" width="16.125" style="1274" hidden="1"/>
    <col min="5484" max="5484" width="6.125" style="1274" hidden="1"/>
    <col min="5485" max="5485" width="3" style="1274" hidden="1"/>
    <col min="5486" max="5725" width="8.625" style="1274" hidden="1"/>
    <col min="5726" max="5731" width="14.875" style="1274" hidden="1"/>
    <col min="5732" max="5733" width="15.875" style="1274" hidden="1"/>
    <col min="5734" max="5739" width="16.125" style="1274" hidden="1"/>
    <col min="5740" max="5740" width="6.125" style="1274" hidden="1"/>
    <col min="5741" max="5741" width="3" style="1274" hidden="1"/>
    <col min="5742" max="5981" width="8.625" style="1274" hidden="1"/>
    <col min="5982" max="5987" width="14.875" style="1274" hidden="1"/>
    <col min="5988" max="5989" width="15.875" style="1274" hidden="1"/>
    <col min="5990" max="5995" width="16.125" style="1274" hidden="1"/>
    <col min="5996" max="5996" width="6.125" style="1274" hidden="1"/>
    <col min="5997" max="5997" width="3" style="1274" hidden="1"/>
    <col min="5998" max="6237" width="8.625" style="1274" hidden="1"/>
    <col min="6238" max="6243" width="14.875" style="1274" hidden="1"/>
    <col min="6244" max="6245" width="15.875" style="1274" hidden="1"/>
    <col min="6246" max="6251" width="16.125" style="1274" hidden="1"/>
    <col min="6252" max="6252" width="6.125" style="1274" hidden="1"/>
    <col min="6253" max="6253" width="3" style="1274" hidden="1"/>
    <col min="6254" max="6493" width="8.625" style="1274" hidden="1"/>
    <col min="6494" max="6499" width="14.875" style="1274" hidden="1"/>
    <col min="6500" max="6501" width="15.875" style="1274" hidden="1"/>
    <col min="6502" max="6507" width="16.125" style="1274" hidden="1"/>
    <col min="6508" max="6508" width="6.125" style="1274" hidden="1"/>
    <col min="6509" max="6509" width="3" style="1274" hidden="1"/>
    <col min="6510" max="6749" width="8.625" style="1274" hidden="1"/>
    <col min="6750" max="6755" width="14.875" style="1274" hidden="1"/>
    <col min="6756" max="6757" width="15.875" style="1274" hidden="1"/>
    <col min="6758" max="6763" width="16.125" style="1274" hidden="1"/>
    <col min="6764" max="6764" width="6.125" style="1274" hidden="1"/>
    <col min="6765" max="6765" width="3" style="1274" hidden="1"/>
    <col min="6766" max="7005" width="8.625" style="1274" hidden="1"/>
    <col min="7006" max="7011" width="14.875" style="1274" hidden="1"/>
    <col min="7012" max="7013" width="15.875" style="1274" hidden="1"/>
    <col min="7014" max="7019" width="16.125" style="1274" hidden="1"/>
    <col min="7020" max="7020" width="6.125" style="1274" hidden="1"/>
    <col min="7021" max="7021" width="3" style="1274" hidden="1"/>
    <col min="7022" max="7261" width="8.625" style="1274" hidden="1"/>
    <col min="7262" max="7267" width="14.875" style="1274" hidden="1"/>
    <col min="7268" max="7269" width="15.875" style="1274" hidden="1"/>
    <col min="7270" max="7275" width="16.125" style="1274" hidden="1"/>
    <col min="7276" max="7276" width="6.125" style="1274" hidden="1"/>
    <col min="7277" max="7277" width="3" style="1274" hidden="1"/>
    <col min="7278" max="7517" width="8.625" style="1274" hidden="1"/>
    <col min="7518" max="7523" width="14.875" style="1274" hidden="1"/>
    <col min="7524" max="7525" width="15.875" style="1274" hidden="1"/>
    <col min="7526" max="7531" width="16.125" style="1274" hidden="1"/>
    <col min="7532" max="7532" width="6.125" style="1274" hidden="1"/>
    <col min="7533" max="7533" width="3" style="1274" hidden="1"/>
    <col min="7534" max="7773" width="8.625" style="1274" hidden="1"/>
    <col min="7774" max="7779" width="14.875" style="1274" hidden="1"/>
    <col min="7780" max="7781" width="15.875" style="1274" hidden="1"/>
    <col min="7782" max="7787" width="16.125" style="1274" hidden="1"/>
    <col min="7788" max="7788" width="6.125" style="1274" hidden="1"/>
    <col min="7789" max="7789" width="3" style="1274" hidden="1"/>
    <col min="7790" max="8029" width="8.625" style="1274" hidden="1"/>
    <col min="8030" max="8035" width="14.875" style="1274" hidden="1"/>
    <col min="8036" max="8037" width="15.875" style="1274" hidden="1"/>
    <col min="8038" max="8043" width="16.125" style="1274" hidden="1"/>
    <col min="8044" max="8044" width="6.125" style="1274" hidden="1"/>
    <col min="8045" max="8045" width="3" style="1274" hidden="1"/>
    <col min="8046" max="8285" width="8.625" style="1274" hidden="1"/>
    <col min="8286" max="8291" width="14.875" style="1274" hidden="1"/>
    <col min="8292" max="8293" width="15.875" style="1274" hidden="1"/>
    <col min="8294" max="8299" width="16.125" style="1274" hidden="1"/>
    <col min="8300" max="8300" width="6.125" style="1274" hidden="1"/>
    <col min="8301" max="8301" width="3" style="1274" hidden="1"/>
    <col min="8302" max="8541" width="8.625" style="1274" hidden="1"/>
    <col min="8542" max="8547" width="14.875" style="1274" hidden="1"/>
    <col min="8548" max="8549" width="15.875" style="1274" hidden="1"/>
    <col min="8550" max="8555" width="16.125" style="1274" hidden="1"/>
    <col min="8556" max="8556" width="6.125" style="1274" hidden="1"/>
    <col min="8557" max="8557" width="3" style="1274" hidden="1"/>
    <col min="8558" max="8797" width="8.625" style="1274" hidden="1"/>
    <col min="8798" max="8803" width="14.875" style="1274" hidden="1"/>
    <col min="8804" max="8805" width="15.875" style="1274" hidden="1"/>
    <col min="8806" max="8811" width="16.125" style="1274" hidden="1"/>
    <col min="8812" max="8812" width="6.125" style="1274" hidden="1"/>
    <col min="8813" max="8813" width="3" style="1274" hidden="1"/>
    <col min="8814" max="9053" width="8.625" style="1274" hidden="1"/>
    <col min="9054" max="9059" width="14.875" style="1274" hidden="1"/>
    <col min="9060" max="9061" width="15.875" style="1274" hidden="1"/>
    <col min="9062" max="9067" width="16.125" style="1274" hidden="1"/>
    <col min="9068" max="9068" width="6.125" style="1274" hidden="1"/>
    <col min="9069" max="9069" width="3" style="1274" hidden="1"/>
    <col min="9070" max="9309" width="8.625" style="1274" hidden="1"/>
    <col min="9310" max="9315" width="14.875" style="1274" hidden="1"/>
    <col min="9316" max="9317" width="15.875" style="1274" hidden="1"/>
    <col min="9318" max="9323" width="16.125" style="1274" hidden="1"/>
    <col min="9324" max="9324" width="6.125" style="1274" hidden="1"/>
    <col min="9325" max="9325" width="3" style="1274" hidden="1"/>
    <col min="9326" max="9565" width="8.625" style="1274" hidden="1"/>
    <col min="9566" max="9571" width="14.875" style="1274" hidden="1"/>
    <col min="9572" max="9573" width="15.875" style="1274" hidden="1"/>
    <col min="9574" max="9579" width="16.125" style="1274" hidden="1"/>
    <col min="9580" max="9580" width="6.125" style="1274" hidden="1"/>
    <col min="9581" max="9581" width="3" style="1274" hidden="1"/>
    <col min="9582" max="9821" width="8.625" style="1274" hidden="1"/>
    <col min="9822" max="9827" width="14.875" style="1274" hidden="1"/>
    <col min="9828" max="9829" width="15.875" style="1274" hidden="1"/>
    <col min="9830" max="9835" width="16.125" style="1274" hidden="1"/>
    <col min="9836" max="9836" width="6.125" style="1274" hidden="1"/>
    <col min="9837" max="9837" width="3" style="1274" hidden="1"/>
    <col min="9838" max="10077" width="8.625" style="1274" hidden="1"/>
    <col min="10078" max="10083" width="14.875" style="1274" hidden="1"/>
    <col min="10084" max="10085" width="15.875" style="1274" hidden="1"/>
    <col min="10086" max="10091" width="16.125" style="1274" hidden="1"/>
    <col min="10092" max="10092" width="6.125" style="1274" hidden="1"/>
    <col min="10093" max="10093" width="3" style="1274" hidden="1"/>
    <col min="10094" max="10333" width="8.625" style="1274" hidden="1"/>
    <col min="10334" max="10339" width="14.875" style="1274" hidden="1"/>
    <col min="10340" max="10341" width="15.875" style="1274" hidden="1"/>
    <col min="10342" max="10347" width="16.125" style="1274" hidden="1"/>
    <col min="10348" max="10348" width="6.125" style="1274" hidden="1"/>
    <col min="10349" max="10349" width="3" style="1274" hidden="1"/>
    <col min="10350" max="10589" width="8.625" style="1274" hidden="1"/>
    <col min="10590" max="10595" width="14.875" style="1274" hidden="1"/>
    <col min="10596" max="10597" width="15.875" style="1274" hidden="1"/>
    <col min="10598" max="10603" width="16.125" style="1274" hidden="1"/>
    <col min="10604" max="10604" width="6.125" style="1274" hidden="1"/>
    <col min="10605" max="10605" width="3" style="1274" hidden="1"/>
    <col min="10606" max="10845" width="8.625" style="1274" hidden="1"/>
    <col min="10846" max="10851" width="14.875" style="1274" hidden="1"/>
    <col min="10852" max="10853" width="15.875" style="1274" hidden="1"/>
    <col min="10854" max="10859" width="16.125" style="1274" hidden="1"/>
    <col min="10860" max="10860" width="6.125" style="1274" hidden="1"/>
    <col min="10861" max="10861" width="3" style="1274" hidden="1"/>
    <col min="10862" max="11101" width="8.625" style="1274" hidden="1"/>
    <col min="11102" max="11107" width="14.875" style="1274" hidden="1"/>
    <col min="11108" max="11109" width="15.875" style="1274" hidden="1"/>
    <col min="11110" max="11115" width="16.125" style="1274" hidden="1"/>
    <col min="11116" max="11116" width="6.125" style="1274" hidden="1"/>
    <col min="11117" max="11117" width="3" style="1274" hidden="1"/>
    <col min="11118" max="11357" width="8.625" style="1274" hidden="1"/>
    <col min="11358" max="11363" width="14.875" style="1274" hidden="1"/>
    <col min="11364" max="11365" width="15.875" style="1274" hidden="1"/>
    <col min="11366" max="11371" width="16.125" style="1274" hidden="1"/>
    <col min="11372" max="11372" width="6.125" style="1274" hidden="1"/>
    <col min="11373" max="11373" width="3" style="1274" hidden="1"/>
    <col min="11374" max="11613" width="8.625" style="1274" hidden="1"/>
    <col min="11614" max="11619" width="14.875" style="1274" hidden="1"/>
    <col min="11620" max="11621" width="15.875" style="1274" hidden="1"/>
    <col min="11622" max="11627" width="16.125" style="1274" hidden="1"/>
    <col min="11628" max="11628" width="6.125" style="1274" hidden="1"/>
    <col min="11629" max="11629" width="3" style="1274" hidden="1"/>
    <col min="11630" max="11869" width="8.625" style="1274" hidden="1"/>
    <col min="11870" max="11875" width="14.875" style="1274" hidden="1"/>
    <col min="11876" max="11877" width="15.875" style="1274" hidden="1"/>
    <col min="11878" max="11883" width="16.125" style="1274" hidden="1"/>
    <col min="11884" max="11884" width="6.125" style="1274" hidden="1"/>
    <col min="11885" max="11885" width="3" style="1274" hidden="1"/>
    <col min="11886" max="12125" width="8.625" style="1274" hidden="1"/>
    <col min="12126" max="12131" width="14.875" style="1274" hidden="1"/>
    <col min="12132" max="12133" width="15.875" style="1274" hidden="1"/>
    <col min="12134" max="12139" width="16.125" style="1274" hidden="1"/>
    <col min="12140" max="12140" width="6.125" style="1274" hidden="1"/>
    <col min="12141" max="12141" width="3" style="1274" hidden="1"/>
    <col min="12142" max="12381" width="8.625" style="1274" hidden="1"/>
    <col min="12382" max="12387" width="14.875" style="1274" hidden="1"/>
    <col min="12388" max="12389" width="15.875" style="1274" hidden="1"/>
    <col min="12390" max="12395" width="16.125" style="1274" hidden="1"/>
    <col min="12396" max="12396" width="6.125" style="1274" hidden="1"/>
    <col min="12397" max="12397" width="3" style="1274" hidden="1"/>
    <col min="12398" max="12637" width="8.625" style="1274" hidden="1"/>
    <col min="12638" max="12643" width="14.875" style="1274" hidden="1"/>
    <col min="12644" max="12645" width="15.875" style="1274" hidden="1"/>
    <col min="12646" max="12651" width="16.125" style="1274" hidden="1"/>
    <col min="12652" max="12652" width="6.125" style="1274" hidden="1"/>
    <col min="12653" max="12653" width="3" style="1274" hidden="1"/>
    <col min="12654" max="12893" width="8.625" style="1274" hidden="1"/>
    <col min="12894" max="12899" width="14.875" style="1274" hidden="1"/>
    <col min="12900" max="12901" width="15.875" style="1274" hidden="1"/>
    <col min="12902" max="12907" width="16.125" style="1274" hidden="1"/>
    <col min="12908" max="12908" width="6.125" style="1274" hidden="1"/>
    <col min="12909" max="12909" width="3" style="1274" hidden="1"/>
    <col min="12910" max="13149" width="8.625" style="1274" hidden="1"/>
    <col min="13150" max="13155" width="14.875" style="1274" hidden="1"/>
    <col min="13156" max="13157" width="15.875" style="1274" hidden="1"/>
    <col min="13158" max="13163" width="16.125" style="1274" hidden="1"/>
    <col min="13164" max="13164" width="6.125" style="1274" hidden="1"/>
    <col min="13165" max="13165" width="3" style="1274" hidden="1"/>
    <col min="13166" max="13405" width="8.625" style="1274" hidden="1"/>
    <col min="13406" max="13411" width="14.875" style="1274" hidden="1"/>
    <col min="13412" max="13413" width="15.875" style="1274" hidden="1"/>
    <col min="13414" max="13419" width="16.125" style="1274" hidden="1"/>
    <col min="13420" max="13420" width="6.125" style="1274" hidden="1"/>
    <col min="13421" max="13421" width="3" style="1274" hidden="1"/>
    <col min="13422" max="13661" width="8.625" style="1274" hidden="1"/>
    <col min="13662" max="13667" width="14.875" style="1274" hidden="1"/>
    <col min="13668" max="13669" width="15.875" style="1274" hidden="1"/>
    <col min="13670" max="13675" width="16.125" style="1274" hidden="1"/>
    <col min="13676" max="13676" width="6.125" style="1274" hidden="1"/>
    <col min="13677" max="13677" width="3" style="1274" hidden="1"/>
    <col min="13678" max="13917" width="8.625" style="1274" hidden="1"/>
    <col min="13918" max="13923" width="14.875" style="1274" hidden="1"/>
    <col min="13924" max="13925" width="15.875" style="1274" hidden="1"/>
    <col min="13926" max="13931" width="16.125" style="1274" hidden="1"/>
    <col min="13932" max="13932" width="6.125" style="1274" hidden="1"/>
    <col min="13933" max="13933" width="3" style="1274" hidden="1"/>
    <col min="13934" max="14173" width="8.625" style="1274" hidden="1"/>
    <col min="14174" max="14179" width="14.875" style="1274" hidden="1"/>
    <col min="14180" max="14181" width="15.875" style="1274" hidden="1"/>
    <col min="14182" max="14187" width="16.125" style="1274" hidden="1"/>
    <col min="14188" max="14188" width="6.125" style="1274" hidden="1"/>
    <col min="14189" max="14189" width="3" style="1274" hidden="1"/>
    <col min="14190" max="14429" width="8.625" style="1274" hidden="1"/>
    <col min="14430" max="14435" width="14.875" style="1274" hidden="1"/>
    <col min="14436" max="14437" width="15.875" style="1274" hidden="1"/>
    <col min="14438" max="14443" width="16.125" style="1274" hidden="1"/>
    <col min="14444" max="14444" width="6.125" style="1274" hidden="1"/>
    <col min="14445" max="14445" width="3" style="1274" hidden="1"/>
    <col min="14446" max="14685" width="8.625" style="1274" hidden="1"/>
    <col min="14686" max="14691" width="14.875" style="1274" hidden="1"/>
    <col min="14692" max="14693" width="15.875" style="1274" hidden="1"/>
    <col min="14694" max="14699" width="16.125" style="1274" hidden="1"/>
    <col min="14700" max="14700" width="6.125" style="1274" hidden="1"/>
    <col min="14701" max="14701" width="3" style="1274" hidden="1"/>
    <col min="14702" max="14941" width="8.625" style="1274" hidden="1"/>
    <col min="14942" max="14947" width="14.875" style="1274" hidden="1"/>
    <col min="14948" max="14949" width="15.875" style="1274" hidden="1"/>
    <col min="14950" max="14955" width="16.125" style="1274" hidden="1"/>
    <col min="14956" max="14956" width="6.125" style="1274" hidden="1"/>
    <col min="14957" max="14957" width="3" style="1274" hidden="1"/>
    <col min="14958" max="15197" width="8.625" style="1274" hidden="1"/>
    <col min="15198" max="15203" width="14.875" style="1274" hidden="1"/>
    <col min="15204" max="15205" width="15.875" style="1274" hidden="1"/>
    <col min="15206" max="15211" width="16.125" style="1274" hidden="1"/>
    <col min="15212" max="15212" width="6.125" style="1274" hidden="1"/>
    <col min="15213" max="15213" width="3" style="1274" hidden="1"/>
    <col min="15214" max="15453" width="8.625" style="1274" hidden="1"/>
    <col min="15454" max="15459" width="14.875" style="1274" hidden="1"/>
    <col min="15460" max="15461" width="15.875" style="1274" hidden="1"/>
    <col min="15462" max="15467" width="16.125" style="1274" hidden="1"/>
    <col min="15468" max="15468" width="6.125" style="1274" hidden="1"/>
    <col min="15469" max="15469" width="3" style="1274" hidden="1"/>
    <col min="15470" max="15709" width="8.625" style="1274" hidden="1"/>
    <col min="15710" max="15715" width="14.875" style="1274" hidden="1"/>
    <col min="15716" max="15717" width="15.875" style="1274" hidden="1"/>
    <col min="15718" max="15723" width="16.125" style="1274" hidden="1"/>
    <col min="15724" max="15724" width="6.125" style="1274" hidden="1"/>
    <col min="15725" max="15725" width="3" style="1274" hidden="1"/>
    <col min="15726" max="15965" width="8.625" style="1274" hidden="1"/>
    <col min="15966" max="15971" width="14.875" style="1274" hidden="1"/>
    <col min="15972" max="15973" width="15.875" style="1274" hidden="1"/>
    <col min="15974" max="15979" width="16.125" style="1274" hidden="1"/>
    <col min="15980" max="15980" width="6.125" style="1274" hidden="1"/>
    <col min="15981" max="15981" width="3" style="1274" hidden="1"/>
    <col min="15982" max="16221" width="8.625" style="1274" hidden="1"/>
    <col min="16222" max="16227" width="14.875" style="1274" hidden="1"/>
    <col min="16228" max="16229" width="15.875" style="1274" hidden="1"/>
    <col min="16230" max="16235" width="16.125" style="1274" hidden="1"/>
    <col min="16236" max="16236" width="6.125" style="1274" hidden="1"/>
    <col min="16237" max="16237" width="3" style="1274" hidden="1"/>
    <col min="16238" max="16384" width="8.625" style="1274" hidden="1"/>
  </cols>
  <sheetData>
    <row r="1" spans="1:143" ht="42.75" customHeight="1" x14ac:dyDescent="0.15">
      <c r="A1" s="1272"/>
      <c r="B1" s="1273"/>
      <c r="DD1" s="1274"/>
      <c r="DE1" s="1274"/>
    </row>
    <row r="2" spans="1:143" ht="25.5" customHeight="1" x14ac:dyDescent="0.15">
      <c r="A2" s="1275"/>
      <c r="C2" s="1275"/>
      <c r="O2" s="1275"/>
      <c r="P2" s="1275"/>
      <c r="Q2" s="1275"/>
      <c r="R2" s="1275"/>
      <c r="S2" s="1275"/>
      <c r="T2" s="1275"/>
      <c r="U2" s="1275"/>
      <c r="V2" s="1275"/>
      <c r="W2" s="1275"/>
      <c r="X2" s="1275"/>
      <c r="Y2" s="1275"/>
      <c r="Z2" s="1275"/>
      <c r="AA2" s="1275"/>
      <c r="AB2" s="1275"/>
      <c r="AC2" s="1275"/>
      <c r="AD2" s="1275"/>
      <c r="AE2" s="1275"/>
      <c r="AF2" s="1275"/>
      <c r="AG2" s="1275"/>
      <c r="AH2" s="1275"/>
      <c r="AI2" s="1275"/>
      <c r="AU2" s="1275"/>
      <c r="BG2" s="1275"/>
      <c r="BS2" s="1275"/>
      <c r="CE2" s="1275"/>
      <c r="CQ2" s="1275"/>
      <c r="DD2" s="1274"/>
      <c r="DE2" s="1274"/>
    </row>
    <row r="3" spans="1:143" ht="25.5" customHeight="1" x14ac:dyDescent="0.15">
      <c r="A3" s="1275"/>
      <c r="C3" s="1275"/>
      <c r="O3" s="1275"/>
      <c r="P3" s="1275"/>
      <c r="Q3" s="1275"/>
      <c r="R3" s="1275"/>
      <c r="S3" s="1275"/>
      <c r="T3" s="1275"/>
      <c r="U3" s="1275"/>
      <c r="V3" s="1275"/>
      <c r="W3" s="1275"/>
      <c r="X3" s="1275"/>
      <c r="Y3" s="1275"/>
      <c r="Z3" s="1275"/>
      <c r="AA3" s="1275"/>
      <c r="AB3" s="1275"/>
      <c r="AC3" s="1275"/>
      <c r="AD3" s="1275"/>
      <c r="AE3" s="1275"/>
      <c r="AF3" s="1275"/>
      <c r="AG3" s="1275"/>
      <c r="AH3" s="1275"/>
      <c r="AI3" s="1275"/>
      <c r="AU3" s="1275"/>
      <c r="BG3" s="1275"/>
      <c r="BS3" s="1275"/>
      <c r="CE3" s="1275"/>
      <c r="CQ3" s="1275"/>
      <c r="DD3" s="1274"/>
      <c r="DE3" s="1274"/>
    </row>
    <row r="4" spans="1:143" s="292" customFormat="1" x14ac:dyDescent="0.15">
      <c r="A4" s="1275"/>
      <c r="B4" s="1275"/>
      <c r="C4" s="1275"/>
      <c r="D4" s="1275"/>
      <c r="E4" s="1275"/>
      <c r="F4" s="1275"/>
      <c r="G4" s="1275"/>
      <c r="H4" s="1275"/>
      <c r="I4" s="1275"/>
      <c r="J4" s="1275"/>
      <c r="K4" s="1275"/>
      <c r="L4" s="1275"/>
      <c r="M4" s="1275"/>
      <c r="N4" s="1275"/>
      <c r="O4" s="1275"/>
      <c r="P4" s="1275"/>
      <c r="Q4" s="1275"/>
      <c r="R4" s="1275"/>
      <c r="S4" s="1275"/>
      <c r="T4" s="1275"/>
      <c r="U4" s="1275"/>
      <c r="V4" s="1275"/>
      <c r="W4" s="1275"/>
      <c r="X4" s="1275"/>
      <c r="Y4" s="1275"/>
      <c r="Z4" s="1275"/>
      <c r="AA4" s="1275"/>
      <c r="AB4" s="1275"/>
      <c r="AC4" s="1275"/>
      <c r="AD4" s="1275"/>
      <c r="AE4" s="1275"/>
      <c r="AF4" s="1275"/>
      <c r="AG4" s="1275"/>
      <c r="AH4" s="1275"/>
      <c r="AI4" s="1275"/>
      <c r="AJ4" s="1275"/>
      <c r="AK4" s="1275"/>
      <c r="AL4" s="1275"/>
      <c r="AM4" s="1275"/>
      <c r="AN4" s="1275"/>
      <c r="AO4" s="1275"/>
      <c r="AP4" s="1275"/>
      <c r="AQ4" s="1275"/>
      <c r="AR4" s="1275"/>
      <c r="AS4" s="1275"/>
      <c r="AT4" s="1275"/>
      <c r="AU4" s="1275"/>
      <c r="AV4" s="1275"/>
      <c r="AW4" s="1275"/>
      <c r="AX4" s="1275"/>
      <c r="AY4" s="1275"/>
      <c r="AZ4" s="1275"/>
      <c r="BA4" s="1275"/>
      <c r="BB4" s="1275"/>
      <c r="BC4" s="1275"/>
      <c r="BD4" s="1275"/>
      <c r="BE4" s="1275"/>
      <c r="BF4" s="1275"/>
      <c r="BG4" s="1275"/>
      <c r="BH4" s="1275"/>
      <c r="BI4" s="1275"/>
      <c r="BJ4" s="1275"/>
      <c r="BK4" s="1275"/>
      <c r="BL4" s="1275"/>
      <c r="BM4" s="1275"/>
      <c r="BN4" s="1275"/>
      <c r="BO4" s="1275"/>
      <c r="BP4" s="1275"/>
      <c r="BQ4" s="1275"/>
      <c r="BR4" s="1275"/>
      <c r="BS4" s="1275"/>
      <c r="BT4" s="1275"/>
      <c r="BU4" s="1275"/>
      <c r="BV4" s="1275"/>
      <c r="BW4" s="1275"/>
      <c r="BX4" s="1275"/>
      <c r="BY4" s="1275"/>
      <c r="BZ4" s="1275"/>
      <c r="CA4" s="1275"/>
      <c r="CB4" s="1275"/>
      <c r="CC4" s="1275"/>
      <c r="CD4" s="1275"/>
      <c r="CE4" s="1275"/>
      <c r="CF4" s="1275"/>
      <c r="CG4" s="1275"/>
      <c r="CH4" s="1275"/>
      <c r="CI4" s="1275"/>
      <c r="CJ4" s="1275"/>
      <c r="CK4" s="1275"/>
      <c r="CL4" s="1275"/>
      <c r="CM4" s="1275"/>
      <c r="CN4" s="1275"/>
      <c r="CO4" s="1275"/>
      <c r="CP4" s="1275"/>
      <c r="CQ4" s="1275"/>
      <c r="CR4" s="1275"/>
      <c r="CS4" s="1275"/>
      <c r="CT4" s="1275"/>
      <c r="CU4" s="1275"/>
      <c r="CV4" s="1275"/>
      <c r="CW4" s="1275"/>
      <c r="CX4" s="1275"/>
      <c r="CY4" s="1275"/>
      <c r="CZ4" s="1275"/>
      <c r="DA4" s="1275"/>
      <c r="DB4" s="1275"/>
      <c r="DC4" s="1275"/>
      <c r="DD4" s="1275"/>
      <c r="DE4" s="1275"/>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1275"/>
      <c r="B5" s="1275"/>
      <c r="C5" s="1275"/>
      <c r="D5" s="1275"/>
      <c r="E5" s="1275"/>
      <c r="F5" s="1275"/>
      <c r="G5" s="1275"/>
      <c r="H5" s="1275"/>
      <c r="I5" s="1275"/>
      <c r="J5" s="1275"/>
      <c r="K5" s="1275"/>
      <c r="L5" s="1275"/>
      <c r="M5" s="1275"/>
      <c r="N5" s="1275"/>
      <c r="O5" s="1275"/>
      <c r="P5" s="1275"/>
      <c r="Q5" s="1275"/>
      <c r="R5" s="1275"/>
      <c r="S5" s="1275"/>
      <c r="T5" s="1275"/>
      <c r="U5" s="1275"/>
      <c r="V5" s="1275"/>
      <c r="W5" s="1275"/>
      <c r="X5" s="1275"/>
      <c r="Y5" s="1275"/>
      <c r="Z5" s="1275"/>
      <c r="AA5" s="1275"/>
      <c r="AB5" s="1275"/>
      <c r="AC5" s="1275"/>
      <c r="AD5" s="1275"/>
      <c r="AE5" s="1275"/>
      <c r="AF5" s="1275"/>
      <c r="AG5" s="1275"/>
      <c r="AH5" s="1275"/>
      <c r="AI5" s="1275"/>
      <c r="AJ5" s="1275"/>
      <c r="AK5" s="1275"/>
      <c r="AL5" s="1275"/>
      <c r="AM5" s="1275"/>
      <c r="AN5" s="1275"/>
      <c r="AO5" s="1275"/>
      <c r="AP5" s="1275"/>
      <c r="AQ5" s="1275"/>
      <c r="AR5" s="1275"/>
      <c r="AS5" s="1275"/>
      <c r="AT5" s="1275"/>
      <c r="AU5" s="1275"/>
      <c r="AV5" s="1275"/>
      <c r="AW5" s="1275"/>
      <c r="AX5" s="1275"/>
      <c r="AY5" s="1275"/>
      <c r="AZ5" s="1275"/>
      <c r="BA5" s="1275"/>
      <c r="BB5" s="1275"/>
      <c r="BC5" s="1275"/>
      <c r="BD5" s="1275"/>
      <c r="BE5" s="1275"/>
      <c r="BF5" s="1275"/>
      <c r="BG5" s="1275"/>
      <c r="BH5" s="1275"/>
      <c r="BI5" s="1275"/>
      <c r="BJ5" s="1275"/>
      <c r="BK5" s="1275"/>
      <c r="BL5" s="1275"/>
      <c r="BM5" s="1275"/>
      <c r="BN5" s="1275"/>
      <c r="BO5" s="1275"/>
      <c r="BP5" s="1275"/>
      <c r="BQ5" s="1275"/>
      <c r="BR5" s="1275"/>
      <c r="BS5" s="1275"/>
      <c r="BT5" s="1275"/>
      <c r="BU5" s="1275"/>
      <c r="BV5" s="1275"/>
      <c r="BW5" s="1275"/>
      <c r="BX5" s="1275"/>
      <c r="BY5" s="1275"/>
      <c r="BZ5" s="1275"/>
      <c r="CA5" s="1275"/>
      <c r="CB5" s="1275"/>
      <c r="CC5" s="1275"/>
      <c r="CD5" s="1275"/>
      <c r="CE5" s="1275"/>
      <c r="CF5" s="1275"/>
      <c r="CG5" s="1275"/>
      <c r="CH5" s="1275"/>
      <c r="CI5" s="1275"/>
      <c r="CJ5" s="1275"/>
      <c r="CK5" s="1275"/>
      <c r="CL5" s="1275"/>
      <c r="CM5" s="1275"/>
      <c r="CN5" s="1275"/>
      <c r="CO5" s="1275"/>
      <c r="CP5" s="1275"/>
      <c r="CQ5" s="1275"/>
      <c r="CR5" s="1275"/>
      <c r="CS5" s="1275"/>
      <c r="CT5" s="1275"/>
      <c r="CU5" s="1275"/>
      <c r="CV5" s="1275"/>
      <c r="CW5" s="1275"/>
      <c r="CX5" s="1275"/>
      <c r="CY5" s="1275"/>
      <c r="CZ5" s="1275"/>
      <c r="DA5" s="1275"/>
      <c r="DB5" s="1275"/>
      <c r="DC5" s="1275"/>
      <c r="DD5" s="1275"/>
      <c r="DE5" s="1275"/>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1275"/>
      <c r="B6" s="1275"/>
      <c r="C6" s="1275"/>
      <c r="D6" s="1275"/>
      <c r="E6" s="1275"/>
      <c r="F6" s="1275"/>
      <c r="G6" s="1275"/>
      <c r="H6" s="1275"/>
      <c r="I6" s="1275"/>
      <c r="J6" s="1275"/>
      <c r="K6" s="1275"/>
      <c r="L6" s="1275"/>
      <c r="M6" s="1275"/>
      <c r="N6" s="1275"/>
      <c r="O6" s="1275"/>
      <c r="P6" s="1275"/>
      <c r="Q6" s="1275"/>
      <c r="R6" s="1275"/>
      <c r="S6" s="1275"/>
      <c r="T6" s="1275"/>
      <c r="U6" s="1275"/>
      <c r="V6" s="1275"/>
      <c r="W6" s="1275"/>
      <c r="X6" s="1275"/>
      <c r="Y6" s="1275"/>
      <c r="Z6" s="1275"/>
      <c r="AA6" s="1275"/>
      <c r="AB6" s="1275"/>
      <c r="AC6" s="1275"/>
      <c r="AD6" s="1275"/>
      <c r="AE6" s="1275"/>
      <c r="AF6" s="1275"/>
      <c r="AG6" s="1275"/>
      <c r="AH6" s="1275"/>
      <c r="AI6" s="1275"/>
      <c r="AJ6" s="1275"/>
      <c r="AK6" s="1275"/>
      <c r="AL6" s="1275"/>
      <c r="AM6" s="1275"/>
      <c r="AN6" s="1275"/>
      <c r="AO6" s="1275"/>
      <c r="AP6" s="1275"/>
      <c r="AQ6" s="1275"/>
      <c r="AR6" s="1275"/>
      <c r="AS6" s="1275"/>
      <c r="AT6" s="1275"/>
      <c r="AU6" s="1275"/>
      <c r="AV6" s="1275"/>
      <c r="AW6" s="1275"/>
      <c r="AX6" s="1275"/>
      <c r="AY6" s="1275"/>
      <c r="AZ6" s="1275"/>
      <c r="BA6" s="1275"/>
      <c r="BB6" s="1275"/>
      <c r="BC6" s="1275"/>
      <c r="BD6" s="1275"/>
      <c r="BE6" s="1275"/>
      <c r="BF6" s="1275"/>
      <c r="BG6" s="1275"/>
      <c r="BH6" s="1275"/>
      <c r="BI6" s="1275"/>
      <c r="BJ6" s="1275"/>
      <c r="BK6" s="1275"/>
      <c r="BL6" s="1275"/>
      <c r="BM6" s="1275"/>
      <c r="BN6" s="1275"/>
      <c r="BO6" s="1275"/>
      <c r="BP6" s="1275"/>
      <c r="BQ6" s="1275"/>
      <c r="BR6" s="1275"/>
      <c r="BS6" s="1275"/>
      <c r="BT6" s="1275"/>
      <c r="BU6" s="1275"/>
      <c r="BV6" s="1275"/>
      <c r="BW6" s="1275"/>
      <c r="BX6" s="1275"/>
      <c r="BY6" s="1275"/>
      <c r="BZ6" s="1275"/>
      <c r="CA6" s="1275"/>
      <c r="CB6" s="1275"/>
      <c r="CC6" s="1275"/>
      <c r="CD6" s="1275"/>
      <c r="CE6" s="1275"/>
      <c r="CF6" s="1275"/>
      <c r="CG6" s="1275"/>
      <c r="CH6" s="1275"/>
      <c r="CI6" s="1275"/>
      <c r="CJ6" s="1275"/>
      <c r="CK6" s="1275"/>
      <c r="CL6" s="1275"/>
      <c r="CM6" s="1275"/>
      <c r="CN6" s="1275"/>
      <c r="CO6" s="1275"/>
      <c r="CP6" s="1275"/>
      <c r="CQ6" s="1275"/>
      <c r="CR6" s="1275"/>
      <c r="CS6" s="1275"/>
      <c r="CT6" s="1275"/>
      <c r="CU6" s="1275"/>
      <c r="CV6" s="1275"/>
      <c r="CW6" s="1275"/>
      <c r="CX6" s="1275"/>
      <c r="CY6" s="1275"/>
      <c r="CZ6" s="1275"/>
      <c r="DA6" s="1275"/>
      <c r="DB6" s="1275"/>
      <c r="DC6" s="1275"/>
      <c r="DD6" s="1275"/>
      <c r="DE6" s="1275"/>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1275"/>
      <c r="B7" s="1275"/>
      <c r="C7" s="1275"/>
      <c r="D7" s="1275"/>
      <c r="E7" s="1275"/>
      <c r="F7" s="1275"/>
      <c r="G7" s="1275"/>
      <c r="H7" s="1275"/>
      <c r="I7" s="1275"/>
      <c r="J7" s="1275"/>
      <c r="K7" s="1275"/>
      <c r="L7" s="1275"/>
      <c r="M7" s="1275"/>
      <c r="N7" s="1275"/>
      <c r="O7" s="1275"/>
      <c r="P7" s="1275"/>
      <c r="Q7" s="1275"/>
      <c r="R7" s="1275"/>
      <c r="S7" s="1275"/>
      <c r="T7" s="1275"/>
      <c r="U7" s="1275"/>
      <c r="V7" s="1275"/>
      <c r="W7" s="1275"/>
      <c r="X7" s="1275"/>
      <c r="Y7" s="1275"/>
      <c r="Z7" s="1275"/>
      <c r="AA7" s="1275"/>
      <c r="AB7" s="1275"/>
      <c r="AC7" s="1275"/>
      <c r="AD7" s="1275"/>
      <c r="AE7" s="1275"/>
      <c r="AF7" s="1275"/>
      <c r="AG7" s="1275"/>
      <c r="AH7" s="1275"/>
      <c r="AI7" s="1275"/>
      <c r="AJ7" s="1275"/>
      <c r="AK7" s="1275"/>
      <c r="AL7" s="1275"/>
      <c r="AM7" s="1275"/>
      <c r="AN7" s="1275"/>
      <c r="AO7" s="1275"/>
      <c r="AP7" s="1275"/>
      <c r="AQ7" s="1275"/>
      <c r="AR7" s="1275"/>
      <c r="AS7" s="1275"/>
      <c r="AT7" s="1275"/>
      <c r="AU7" s="1275"/>
      <c r="AV7" s="1275"/>
      <c r="AW7" s="1275"/>
      <c r="AX7" s="1275"/>
      <c r="AY7" s="1275"/>
      <c r="AZ7" s="1275"/>
      <c r="BA7" s="1275"/>
      <c r="BB7" s="1275"/>
      <c r="BC7" s="1275"/>
      <c r="BD7" s="1275"/>
      <c r="BE7" s="1275"/>
      <c r="BF7" s="1275"/>
      <c r="BG7" s="1275"/>
      <c r="BH7" s="1275"/>
      <c r="BI7" s="1275"/>
      <c r="BJ7" s="1275"/>
      <c r="BK7" s="1275"/>
      <c r="BL7" s="1275"/>
      <c r="BM7" s="1275"/>
      <c r="BN7" s="1275"/>
      <c r="BO7" s="1275"/>
      <c r="BP7" s="1275"/>
      <c r="BQ7" s="1275"/>
      <c r="BR7" s="1275"/>
      <c r="BS7" s="1275"/>
      <c r="BT7" s="1275"/>
      <c r="BU7" s="1275"/>
      <c r="BV7" s="1275"/>
      <c r="BW7" s="1275"/>
      <c r="BX7" s="1275"/>
      <c r="BY7" s="1275"/>
      <c r="BZ7" s="1275"/>
      <c r="CA7" s="1275"/>
      <c r="CB7" s="1275"/>
      <c r="CC7" s="1275"/>
      <c r="CD7" s="1275"/>
      <c r="CE7" s="1275"/>
      <c r="CF7" s="1275"/>
      <c r="CG7" s="1275"/>
      <c r="CH7" s="1275"/>
      <c r="CI7" s="1275"/>
      <c r="CJ7" s="1275"/>
      <c r="CK7" s="1275"/>
      <c r="CL7" s="1275"/>
      <c r="CM7" s="1275"/>
      <c r="CN7" s="1275"/>
      <c r="CO7" s="1275"/>
      <c r="CP7" s="1275"/>
      <c r="CQ7" s="1275"/>
      <c r="CR7" s="1275"/>
      <c r="CS7" s="1275"/>
      <c r="CT7" s="1275"/>
      <c r="CU7" s="1275"/>
      <c r="CV7" s="1275"/>
      <c r="CW7" s="1275"/>
      <c r="CX7" s="1275"/>
      <c r="CY7" s="1275"/>
      <c r="CZ7" s="1275"/>
      <c r="DA7" s="1275"/>
      <c r="DB7" s="1275"/>
      <c r="DC7" s="1275"/>
      <c r="DD7" s="1275"/>
      <c r="DE7" s="1275"/>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1275"/>
      <c r="B8" s="1275"/>
      <c r="C8" s="1275"/>
      <c r="D8" s="1275"/>
      <c r="E8" s="1275"/>
      <c r="F8" s="1275"/>
      <c r="G8" s="1275"/>
      <c r="H8" s="1275"/>
      <c r="I8" s="1275"/>
      <c r="J8" s="1275"/>
      <c r="K8" s="1275"/>
      <c r="L8" s="1275"/>
      <c r="M8" s="1275"/>
      <c r="N8" s="1275"/>
      <c r="O8" s="1275"/>
      <c r="P8" s="1275"/>
      <c r="Q8" s="1275"/>
      <c r="R8" s="1275"/>
      <c r="S8" s="1275"/>
      <c r="T8" s="1275"/>
      <c r="U8" s="1275"/>
      <c r="V8" s="1275"/>
      <c r="W8" s="1275"/>
      <c r="X8" s="1275"/>
      <c r="Y8" s="1275"/>
      <c r="Z8" s="1275"/>
      <c r="AA8" s="1275"/>
      <c r="AB8" s="1275"/>
      <c r="AC8" s="1275"/>
      <c r="AD8" s="1275"/>
      <c r="AE8" s="1275"/>
      <c r="AF8" s="1275"/>
      <c r="AG8" s="1275"/>
      <c r="AH8" s="1275"/>
      <c r="AI8" s="1275"/>
      <c r="AJ8" s="1275"/>
      <c r="AK8" s="1275"/>
      <c r="AL8" s="1275"/>
      <c r="AM8" s="1275"/>
      <c r="AN8" s="1275"/>
      <c r="AO8" s="1275"/>
      <c r="AP8" s="1275"/>
      <c r="AQ8" s="1275"/>
      <c r="AR8" s="1275"/>
      <c r="AS8" s="1275"/>
      <c r="AT8" s="1275"/>
      <c r="AU8" s="1275"/>
      <c r="AV8" s="1275"/>
      <c r="AW8" s="1275"/>
      <c r="AX8" s="1275"/>
      <c r="AY8" s="1275"/>
      <c r="AZ8" s="1275"/>
      <c r="BA8" s="1275"/>
      <c r="BB8" s="1275"/>
      <c r="BC8" s="1275"/>
      <c r="BD8" s="1275"/>
      <c r="BE8" s="1275"/>
      <c r="BF8" s="1275"/>
      <c r="BG8" s="1275"/>
      <c r="BH8" s="1275"/>
      <c r="BI8" s="1275"/>
      <c r="BJ8" s="1275"/>
      <c r="BK8" s="1275"/>
      <c r="BL8" s="1275"/>
      <c r="BM8" s="1275"/>
      <c r="BN8" s="1275"/>
      <c r="BO8" s="1275"/>
      <c r="BP8" s="1275"/>
      <c r="BQ8" s="1275"/>
      <c r="BR8" s="1275"/>
      <c r="BS8" s="1275"/>
      <c r="BT8" s="1275"/>
      <c r="BU8" s="1275"/>
      <c r="BV8" s="1275"/>
      <c r="BW8" s="1275"/>
      <c r="BX8" s="1275"/>
      <c r="BY8" s="1275"/>
      <c r="BZ8" s="1275"/>
      <c r="CA8" s="1275"/>
      <c r="CB8" s="1275"/>
      <c r="CC8" s="1275"/>
      <c r="CD8" s="1275"/>
      <c r="CE8" s="1275"/>
      <c r="CF8" s="1275"/>
      <c r="CG8" s="1275"/>
      <c r="CH8" s="1275"/>
      <c r="CI8" s="1275"/>
      <c r="CJ8" s="1275"/>
      <c r="CK8" s="1275"/>
      <c r="CL8" s="1275"/>
      <c r="CM8" s="1275"/>
      <c r="CN8" s="1275"/>
      <c r="CO8" s="1275"/>
      <c r="CP8" s="1275"/>
      <c r="CQ8" s="1275"/>
      <c r="CR8" s="1275"/>
      <c r="CS8" s="1275"/>
      <c r="CT8" s="1275"/>
      <c r="CU8" s="1275"/>
      <c r="CV8" s="1275"/>
      <c r="CW8" s="1275"/>
      <c r="CX8" s="1275"/>
      <c r="CY8" s="1275"/>
      <c r="CZ8" s="1275"/>
      <c r="DA8" s="1275"/>
      <c r="DB8" s="1275"/>
      <c r="DC8" s="1275"/>
      <c r="DD8" s="1275"/>
      <c r="DE8" s="1275"/>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1275"/>
      <c r="B9" s="1275"/>
      <c r="C9" s="1275"/>
      <c r="D9" s="1275"/>
      <c r="E9" s="1275"/>
      <c r="F9" s="1275"/>
      <c r="G9" s="1275"/>
      <c r="H9" s="1275"/>
      <c r="I9" s="1275"/>
      <c r="J9" s="1275"/>
      <c r="K9" s="1275"/>
      <c r="L9" s="1275"/>
      <c r="M9" s="1275"/>
      <c r="N9" s="1275"/>
      <c r="O9" s="1275"/>
      <c r="P9" s="1275"/>
      <c r="Q9" s="1275"/>
      <c r="R9" s="1275"/>
      <c r="S9" s="1275"/>
      <c r="T9" s="1275"/>
      <c r="U9" s="1275"/>
      <c r="V9" s="1275"/>
      <c r="W9" s="1275"/>
      <c r="X9" s="1275"/>
      <c r="Y9" s="1275"/>
      <c r="Z9" s="1275"/>
      <c r="AA9" s="1275"/>
      <c r="AB9" s="1275"/>
      <c r="AC9" s="1275"/>
      <c r="AD9" s="1275"/>
      <c r="AE9" s="1275"/>
      <c r="AF9" s="1275"/>
      <c r="AG9" s="1275"/>
      <c r="AH9" s="1275"/>
      <c r="AI9" s="1275"/>
      <c r="AJ9" s="1275"/>
      <c r="AK9" s="1275"/>
      <c r="AL9" s="1275"/>
      <c r="AM9" s="1275"/>
      <c r="AN9" s="1275"/>
      <c r="AO9" s="1275"/>
      <c r="AP9" s="1275"/>
      <c r="AQ9" s="1275"/>
      <c r="AR9" s="1275"/>
      <c r="AS9" s="1275"/>
      <c r="AT9" s="1275"/>
      <c r="AU9" s="1275"/>
      <c r="AV9" s="1275"/>
      <c r="AW9" s="1275"/>
      <c r="AX9" s="1275"/>
      <c r="AY9" s="1275"/>
      <c r="AZ9" s="1275"/>
      <c r="BA9" s="1275"/>
      <c r="BB9" s="1275"/>
      <c r="BC9" s="1275"/>
      <c r="BD9" s="1275"/>
      <c r="BE9" s="1275"/>
      <c r="BF9" s="1275"/>
      <c r="BG9" s="1275"/>
      <c r="BH9" s="1275"/>
      <c r="BI9" s="1275"/>
      <c r="BJ9" s="1275"/>
      <c r="BK9" s="1275"/>
      <c r="BL9" s="1275"/>
      <c r="BM9" s="1275"/>
      <c r="BN9" s="1275"/>
      <c r="BO9" s="1275"/>
      <c r="BP9" s="1275"/>
      <c r="BQ9" s="1275"/>
      <c r="BR9" s="1275"/>
      <c r="BS9" s="1275"/>
      <c r="BT9" s="1275"/>
      <c r="BU9" s="1275"/>
      <c r="BV9" s="1275"/>
      <c r="BW9" s="1275"/>
      <c r="BX9" s="1275"/>
      <c r="BY9" s="1275"/>
      <c r="BZ9" s="1275"/>
      <c r="CA9" s="1275"/>
      <c r="CB9" s="1275"/>
      <c r="CC9" s="1275"/>
      <c r="CD9" s="1275"/>
      <c r="CE9" s="1275"/>
      <c r="CF9" s="1275"/>
      <c r="CG9" s="1275"/>
      <c r="CH9" s="1275"/>
      <c r="CI9" s="1275"/>
      <c r="CJ9" s="1275"/>
      <c r="CK9" s="1275"/>
      <c r="CL9" s="1275"/>
      <c r="CM9" s="1275"/>
      <c r="CN9" s="1275"/>
      <c r="CO9" s="1275"/>
      <c r="CP9" s="1275"/>
      <c r="CQ9" s="1275"/>
      <c r="CR9" s="1275"/>
      <c r="CS9" s="1275"/>
      <c r="CT9" s="1275"/>
      <c r="CU9" s="1275"/>
      <c r="CV9" s="1275"/>
      <c r="CW9" s="1275"/>
      <c r="CX9" s="1275"/>
      <c r="CY9" s="1275"/>
      <c r="CZ9" s="1275"/>
      <c r="DA9" s="1275"/>
      <c r="DB9" s="1275"/>
      <c r="DC9" s="1275"/>
      <c r="DD9" s="1275"/>
      <c r="DE9" s="1275"/>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1275"/>
      <c r="B10" s="1275"/>
      <c r="C10" s="1275"/>
      <c r="D10" s="1275"/>
      <c r="E10" s="1275"/>
      <c r="F10" s="1275"/>
      <c r="G10" s="1275"/>
      <c r="H10" s="1275"/>
      <c r="I10" s="1275"/>
      <c r="J10" s="1275"/>
      <c r="K10" s="1275"/>
      <c r="L10" s="1275"/>
      <c r="M10" s="1275"/>
      <c r="N10" s="1275"/>
      <c r="O10" s="1275"/>
      <c r="P10" s="1275"/>
      <c r="Q10" s="1275"/>
      <c r="R10" s="1275"/>
      <c r="S10" s="1275"/>
      <c r="T10" s="1275"/>
      <c r="U10" s="1275"/>
      <c r="V10" s="1275"/>
      <c r="W10" s="1275"/>
      <c r="X10" s="1275"/>
      <c r="Y10" s="1275"/>
      <c r="Z10" s="1275"/>
      <c r="AA10" s="1275"/>
      <c r="AB10" s="1275"/>
      <c r="AC10" s="1275"/>
      <c r="AD10" s="1275"/>
      <c r="AE10" s="1275"/>
      <c r="AF10" s="1275"/>
      <c r="AG10" s="1275"/>
      <c r="AH10" s="1275"/>
      <c r="AI10" s="1275"/>
      <c r="AJ10" s="1275"/>
      <c r="AK10" s="1275"/>
      <c r="AL10" s="1275"/>
      <c r="AM10" s="1275"/>
      <c r="AN10" s="1275"/>
      <c r="AO10" s="1275"/>
      <c r="AP10" s="1275"/>
      <c r="AQ10" s="1275"/>
      <c r="AR10" s="1275"/>
      <c r="AS10" s="1275"/>
      <c r="AT10" s="1275"/>
      <c r="AU10" s="1275"/>
      <c r="AV10" s="1275"/>
      <c r="AW10" s="1275"/>
      <c r="AX10" s="1275"/>
      <c r="AY10" s="1275"/>
      <c r="AZ10" s="1275"/>
      <c r="BA10" s="1275"/>
      <c r="BB10" s="1275"/>
      <c r="BC10" s="1275"/>
      <c r="BD10" s="1275"/>
      <c r="BE10" s="1275"/>
      <c r="BF10" s="1275"/>
      <c r="BG10" s="1275"/>
      <c r="BH10" s="1275"/>
      <c r="BI10" s="1275"/>
      <c r="BJ10" s="1275"/>
      <c r="BK10" s="1275"/>
      <c r="BL10" s="1275"/>
      <c r="BM10" s="1275"/>
      <c r="BN10" s="1275"/>
      <c r="BO10" s="1275"/>
      <c r="BP10" s="1275"/>
      <c r="BQ10" s="1275"/>
      <c r="BR10" s="1275"/>
      <c r="BS10" s="1275"/>
      <c r="BT10" s="1275"/>
      <c r="BU10" s="1275"/>
      <c r="BV10" s="1275"/>
      <c r="BW10" s="1275"/>
      <c r="BX10" s="1275"/>
      <c r="BY10" s="1275"/>
      <c r="BZ10" s="1275"/>
      <c r="CA10" s="1275"/>
      <c r="CB10" s="1275"/>
      <c r="CC10" s="1275"/>
      <c r="CD10" s="1275"/>
      <c r="CE10" s="1275"/>
      <c r="CF10" s="1275"/>
      <c r="CG10" s="1275"/>
      <c r="CH10" s="1275"/>
      <c r="CI10" s="1275"/>
      <c r="CJ10" s="1275"/>
      <c r="CK10" s="1275"/>
      <c r="CL10" s="1275"/>
      <c r="CM10" s="1275"/>
      <c r="CN10" s="1275"/>
      <c r="CO10" s="1275"/>
      <c r="CP10" s="1275"/>
      <c r="CQ10" s="1275"/>
      <c r="CR10" s="1275"/>
      <c r="CS10" s="1275"/>
      <c r="CT10" s="1275"/>
      <c r="CU10" s="1275"/>
      <c r="CV10" s="1275"/>
      <c r="CW10" s="1275"/>
      <c r="CX10" s="1275"/>
      <c r="CY10" s="1275"/>
      <c r="CZ10" s="1275"/>
      <c r="DA10" s="1275"/>
      <c r="DB10" s="1275"/>
      <c r="DC10" s="1275"/>
      <c r="DD10" s="1275"/>
      <c r="DE10" s="1275"/>
      <c r="DF10" s="293"/>
      <c r="DG10" s="293"/>
      <c r="DH10" s="293"/>
      <c r="DI10" s="293"/>
      <c r="DJ10" s="293"/>
      <c r="DK10" s="293"/>
      <c r="DL10" s="293"/>
      <c r="DM10" s="293"/>
      <c r="DN10" s="293"/>
      <c r="DO10" s="293"/>
      <c r="DP10" s="293"/>
      <c r="DQ10" s="293"/>
      <c r="DR10" s="293"/>
      <c r="DS10" s="293"/>
      <c r="DT10" s="293"/>
      <c r="DU10" s="293"/>
      <c r="DV10" s="293"/>
      <c r="DW10" s="293"/>
      <c r="EM10" s="292" t="s">
        <v>593</v>
      </c>
    </row>
    <row r="11" spans="1:143" s="292" customFormat="1" x14ac:dyDescent="0.15">
      <c r="A11" s="1275"/>
      <c r="B11" s="1275"/>
      <c r="C11" s="1275"/>
      <c r="D11" s="1275"/>
      <c r="E11" s="1275"/>
      <c r="F11" s="1275"/>
      <c r="G11" s="1275"/>
      <c r="H11" s="1275"/>
      <c r="I11" s="1275"/>
      <c r="J11" s="1275"/>
      <c r="K11" s="1275"/>
      <c r="L11" s="1275"/>
      <c r="M11" s="1275"/>
      <c r="N11" s="1275"/>
      <c r="O11" s="1275"/>
      <c r="P11" s="1275"/>
      <c r="Q11" s="1275"/>
      <c r="R11" s="1275"/>
      <c r="S11" s="1275"/>
      <c r="T11" s="1275"/>
      <c r="U11" s="1275"/>
      <c r="V11" s="1275"/>
      <c r="W11" s="1275"/>
      <c r="X11" s="1275"/>
      <c r="Y11" s="1275"/>
      <c r="Z11" s="1275"/>
      <c r="AA11" s="1275"/>
      <c r="AB11" s="1275"/>
      <c r="AC11" s="1275"/>
      <c r="AD11" s="1275"/>
      <c r="AE11" s="1275"/>
      <c r="AF11" s="1275"/>
      <c r="AG11" s="1275"/>
      <c r="AH11" s="1275"/>
      <c r="AI11" s="1275"/>
      <c r="AJ11" s="1275"/>
      <c r="AK11" s="1275"/>
      <c r="AL11" s="1275"/>
      <c r="AM11" s="1275"/>
      <c r="AN11" s="1275"/>
      <c r="AO11" s="1275"/>
      <c r="AP11" s="1275"/>
      <c r="AQ11" s="1275"/>
      <c r="AR11" s="1275"/>
      <c r="AS11" s="1275"/>
      <c r="AT11" s="1275"/>
      <c r="AU11" s="1275"/>
      <c r="AV11" s="1275"/>
      <c r="AW11" s="1275"/>
      <c r="AX11" s="1275"/>
      <c r="AY11" s="1275"/>
      <c r="AZ11" s="1275"/>
      <c r="BA11" s="1275"/>
      <c r="BB11" s="1275"/>
      <c r="BC11" s="1275"/>
      <c r="BD11" s="1275"/>
      <c r="BE11" s="1275"/>
      <c r="BF11" s="1275"/>
      <c r="BG11" s="1275"/>
      <c r="BH11" s="1275"/>
      <c r="BI11" s="1275"/>
      <c r="BJ11" s="1275"/>
      <c r="BK11" s="1275"/>
      <c r="BL11" s="1275"/>
      <c r="BM11" s="1275"/>
      <c r="BN11" s="1275"/>
      <c r="BO11" s="1275"/>
      <c r="BP11" s="1275"/>
      <c r="BQ11" s="1275"/>
      <c r="BR11" s="1275"/>
      <c r="BS11" s="1275"/>
      <c r="BT11" s="1275"/>
      <c r="BU11" s="1275"/>
      <c r="BV11" s="1275"/>
      <c r="BW11" s="1275"/>
      <c r="BX11" s="1275"/>
      <c r="BY11" s="1275"/>
      <c r="BZ11" s="1275"/>
      <c r="CA11" s="1275"/>
      <c r="CB11" s="1275"/>
      <c r="CC11" s="1275"/>
      <c r="CD11" s="1275"/>
      <c r="CE11" s="1275"/>
      <c r="CF11" s="1275"/>
      <c r="CG11" s="1275"/>
      <c r="CH11" s="1275"/>
      <c r="CI11" s="1275"/>
      <c r="CJ11" s="1275"/>
      <c r="CK11" s="1275"/>
      <c r="CL11" s="1275"/>
      <c r="CM11" s="1275"/>
      <c r="CN11" s="1275"/>
      <c r="CO11" s="1275"/>
      <c r="CP11" s="1275"/>
      <c r="CQ11" s="1275"/>
      <c r="CR11" s="1275"/>
      <c r="CS11" s="1275"/>
      <c r="CT11" s="1275"/>
      <c r="CU11" s="1275"/>
      <c r="CV11" s="1275"/>
      <c r="CW11" s="1275"/>
      <c r="CX11" s="1275"/>
      <c r="CY11" s="1275"/>
      <c r="CZ11" s="1275"/>
      <c r="DA11" s="1275"/>
      <c r="DB11" s="1275"/>
      <c r="DC11" s="1275"/>
      <c r="DD11" s="1275"/>
      <c r="DE11" s="1275"/>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1275"/>
      <c r="B12" s="1275"/>
      <c r="C12" s="1275"/>
      <c r="D12" s="1275"/>
      <c r="E12" s="1275"/>
      <c r="F12" s="1275"/>
      <c r="G12" s="1275"/>
      <c r="H12" s="1275"/>
      <c r="I12" s="1275"/>
      <c r="J12" s="1275"/>
      <c r="K12" s="1275"/>
      <c r="L12" s="1275"/>
      <c r="M12" s="1275"/>
      <c r="N12" s="1275"/>
      <c r="O12" s="1275"/>
      <c r="P12" s="1275"/>
      <c r="Q12" s="1275"/>
      <c r="R12" s="1275"/>
      <c r="S12" s="1275"/>
      <c r="T12" s="1275"/>
      <c r="U12" s="1275"/>
      <c r="V12" s="1275"/>
      <c r="W12" s="1275"/>
      <c r="X12" s="1275"/>
      <c r="Y12" s="1275"/>
      <c r="Z12" s="1275"/>
      <c r="AA12" s="1275"/>
      <c r="AB12" s="1275"/>
      <c r="AC12" s="1275"/>
      <c r="AD12" s="1275"/>
      <c r="AE12" s="1275"/>
      <c r="AF12" s="1275"/>
      <c r="AG12" s="1275"/>
      <c r="AH12" s="1275"/>
      <c r="AI12" s="1275"/>
      <c r="AJ12" s="1275"/>
      <c r="AK12" s="1275"/>
      <c r="AL12" s="1275"/>
      <c r="AM12" s="1275"/>
      <c r="AN12" s="1275"/>
      <c r="AO12" s="1275"/>
      <c r="AP12" s="1275"/>
      <c r="AQ12" s="1275"/>
      <c r="AR12" s="1275"/>
      <c r="AS12" s="1275"/>
      <c r="AT12" s="1275"/>
      <c r="AU12" s="1275"/>
      <c r="AV12" s="1275"/>
      <c r="AW12" s="1275"/>
      <c r="AX12" s="1275"/>
      <c r="AY12" s="1275"/>
      <c r="AZ12" s="1275"/>
      <c r="BA12" s="1275"/>
      <c r="BB12" s="1275"/>
      <c r="BC12" s="1275"/>
      <c r="BD12" s="1275"/>
      <c r="BE12" s="1275"/>
      <c r="BF12" s="1275"/>
      <c r="BG12" s="1275"/>
      <c r="BH12" s="1275"/>
      <c r="BI12" s="1275"/>
      <c r="BJ12" s="1275"/>
      <c r="BK12" s="1275"/>
      <c r="BL12" s="1275"/>
      <c r="BM12" s="1275"/>
      <c r="BN12" s="1275"/>
      <c r="BO12" s="1275"/>
      <c r="BP12" s="1275"/>
      <c r="BQ12" s="1275"/>
      <c r="BR12" s="1275"/>
      <c r="BS12" s="1275"/>
      <c r="BT12" s="1275"/>
      <c r="BU12" s="1275"/>
      <c r="BV12" s="1275"/>
      <c r="BW12" s="1275"/>
      <c r="BX12" s="1275"/>
      <c r="BY12" s="1275"/>
      <c r="BZ12" s="1275"/>
      <c r="CA12" s="1275"/>
      <c r="CB12" s="1275"/>
      <c r="CC12" s="1275"/>
      <c r="CD12" s="1275"/>
      <c r="CE12" s="1275"/>
      <c r="CF12" s="1275"/>
      <c r="CG12" s="1275"/>
      <c r="CH12" s="1275"/>
      <c r="CI12" s="1275"/>
      <c r="CJ12" s="1275"/>
      <c r="CK12" s="1275"/>
      <c r="CL12" s="1275"/>
      <c r="CM12" s="1275"/>
      <c r="CN12" s="1275"/>
      <c r="CO12" s="1275"/>
      <c r="CP12" s="1275"/>
      <c r="CQ12" s="1275"/>
      <c r="CR12" s="1275"/>
      <c r="CS12" s="1275"/>
      <c r="CT12" s="1275"/>
      <c r="CU12" s="1275"/>
      <c r="CV12" s="1275"/>
      <c r="CW12" s="1275"/>
      <c r="CX12" s="1275"/>
      <c r="CY12" s="1275"/>
      <c r="CZ12" s="1275"/>
      <c r="DA12" s="1275"/>
      <c r="DB12" s="1275"/>
      <c r="DC12" s="1275"/>
      <c r="DD12" s="1275"/>
      <c r="DE12" s="1275"/>
      <c r="DF12" s="293"/>
      <c r="DG12" s="293"/>
      <c r="DH12" s="293"/>
      <c r="DI12" s="293"/>
      <c r="DJ12" s="293"/>
      <c r="DK12" s="293"/>
      <c r="DL12" s="293"/>
      <c r="DM12" s="293"/>
      <c r="DN12" s="293"/>
      <c r="DO12" s="293"/>
      <c r="DP12" s="293"/>
      <c r="DQ12" s="293"/>
      <c r="DR12" s="293"/>
      <c r="DS12" s="293"/>
      <c r="DT12" s="293"/>
      <c r="DU12" s="293"/>
      <c r="DV12" s="293"/>
      <c r="DW12" s="293"/>
      <c r="EM12" s="292" t="s">
        <v>593</v>
      </c>
    </row>
    <row r="13" spans="1:143" s="292" customFormat="1" x14ac:dyDescent="0.15">
      <c r="A13" s="1275"/>
      <c r="B13" s="1275"/>
      <c r="C13" s="1275"/>
      <c r="D13" s="1275"/>
      <c r="E13" s="1275"/>
      <c r="F13" s="1275"/>
      <c r="G13" s="1275"/>
      <c r="H13" s="1275"/>
      <c r="I13" s="1275"/>
      <c r="J13" s="1275"/>
      <c r="K13" s="1275"/>
      <c r="L13" s="1275"/>
      <c r="M13" s="1275"/>
      <c r="N13" s="1275"/>
      <c r="O13" s="1275"/>
      <c r="P13" s="1275"/>
      <c r="Q13" s="1275"/>
      <c r="R13" s="1275"/>
      <c r="S13" s="1275"/>
      <c r="T13" s="1275"/>
      <c r="U13" s="1275"/>
      <c r="V13" s="1275"/>
      <c r="W13" s="1275"/>
      <c r="X13" s="1275"/>
      <c r="Y13" s="1275"/>
      <c r="Z13" s="1275"/>
      <c r="AA13" s="1275"/>
      <c r="AB13" s="1275"/>
      <c r="AC13" s="1275"/>
      <c r="AD13" s="1275"/>
      <c r="AE13" s="1275"/>
      <c r="AF13" s="1275"/>
      <c r="AG13" s="1275"/>
      <c r="AH13" s="1275"/>
      <c r="AI13" s="1275"/>
      <c r="AJ13" s="1275"/>
      <c r="AK13" s="1275"/>
      <c r="AL13" s="1275"/>
      <c r="AM13" s="1275"/>
      <c r="AN13" s="1275"/>
      <c r="AO13" s="1275"/>
      <c r="AP13" s="1275"/>
      <c r="AQ13" s="1275"/>
      <c r="AR13" s="1275"/>
      <c r="AS13" s="1275"/>
      <c r="AT13" s="1275"/>
      <c r="AU13" s="1275"/>
      <c r="AV13" s="1275"/>
      <c r="AW13" s="1275"/>
      <c r="AX13" s="1275"/>
      <c r="AY13" s="1275"/>
      <c r="AZ13" s="1275"/>
      <c r="BA13" s="1275"/>
      <c r="BB13" s="1275"/>
      <c r="BC13" s="1275"/>
      <c r="BD13" s="1275"/>
      <c r="BE13" s="1275"/>
      <c r="BF13" s="1275"/>
      <c r="BG13" s="1275"/>
      <c r="BH13" s="1275"/>
      <c r="BI13" s="1275"/>
      <c r="BJ13" s="1275"/>
      <c r="BK13" s="1275"/>
      <c r="BL13" s="1275"/>
      <c r="BM13" s="1275"/>
      <c r="BN13" s="1275"/>
      <c r="BO13" s="1275"/>
      <c r="BP13" s="1275"/>
      <c r="BQ13" s="1275"/>
      <c r="BR13" s="1275"/>
      <c r="BS13" s="1275"/>
      <c r="BT13" s="1275"/>
      <c r="BU13" s="1275"/>
      <c r="BV13" s="1275"/>
      <c r="BW13" s="1275"/>
      <c r="BX13" s="1275"/>
      <c r="BY13" s="1275"/>
      <c r="BZ13" s="1275"/>
      <c r="CA13" s="1275"/>
      <c r="CB13" s="1275"/>
      <c r="CC13" s="1275"/>
      <c r="CD13" s="1275"/>
      <c r="CE13" s="1275"/>
      <c r="CF13" s="1275"/>
      <c r="CG13" s="1275"/>
      <c r="CH13" s="1275"/>
      <c r="CI13" s="1275"/>
      <c r="CJ13" s="1275"/>
      <c r="CK13" s="1275"/>
      <c r="CL13" s="1275"/>
      <c r="CM13" s="1275"/>
      <c r="CN13" s="1275"/>
      <c r="CO13" s="1275"/>
      <c r="CP13" s="1275"/>
      <c r="CQ13" s="1275"/>
      <c r="CR13" s="1275"/>
      <c r="CS13" s="1275"/>
      <c r="CT13" s="1275"/>
      <c r="CU13" s="1275"/>
      <c r="CV13" s="1275"/>
      <c r="CW13" s="1275"/>
      <c r="CX13" s="1275"/>
      <c r="CY13" s="1275"/>
      <c r="CZ13" s="1275"/>
      <c r="DA13" s="1275"/>
      <c r="DB13" s="1275"/>
      <c r="DC13" s="1275"/>
      <c r="DD13" s="1275"/>
      <c r="DE13" s="1275"/>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1275"/>
      <c r="B14" s="1275"/>
      <c r="C14" s="1275"/>
      <c r="D14" s="1275"/>
      <c r="E14" s="1275"/>
      <c r="F14" s="1275"/>
      <c r="G14" s="1275"/>
      <c r="H14" s="1275"/>
      <c r="I14" s="1275"/>
      <c r="J14" s="1275"/>
      <c r="K14" s="1275"/>
      <c r="L14" s="1275"/>
      <c r="M14" s="1275"/>
      <c r="N14" s="1275"/>
      <c r="O14" s="1275"/>
      <c r="P14" s="1275"/>
      <c r="Q14" s="1275"/>
      <c r="R14" s="1275"/>
      <c r="S14" s="1275"/>
      <c r="T14" s="1275"/>
      <c r="U14" s="1275"/>
      <c r="V14" s="1275"/>
      <c r="W14" s="1275"/>
      <c r="X14" s="1275"/>
      <c r="Y14" s="1275"/>
      <c r="Z14" s="1275"/>
      <c r="AA14" s="1275"/>
      <c r="AB14" s="1275"/>
      <c r="AC14" s="1275"/>
      <c r="AD14" s="1275"/>
      <c r="AE14" s="1275"/>
      <c r="AF14" s="1275"/>
      <c r="AG14" s="1275"/>
      <c r="AH14" s="1275"/>
      <c r="AI14" s="1275"/>
      <c r="AJ14" s="1275"/>
      <c r="AK14" s="1275"/>
      <c r="AL14" s="1275"/>
      <c r="AM14" s="1275"/>
      <c r="AN14" s="1275"/>
      <c r="AO14" s="1275"/>
      <c r="AP14" s="1275"/>
      <c r="AQ14" s="1275"/>
      <c r="AR14" s="1275"/>
      <c r="AS14" s="1275"/>
      <c r="AT14" s="1275"/>
      <c r="AU14" s="1275"/>
      <c r="AV14" s="1275"/>
      <c r="AW14" s="1275"/>
      <c r="AX14" s="1275"/>
      <c r="AY14" s="1275"/>
      <c r="AZ14" s="1275"/>
      <c r="BA14" s="1275"/>
      <c r="BB14" s="1275"/>
      <c r="BC14" s="1275"/>
      <c r="BD14" s="1275"/>
      <c r="BE14" s="1275"/>
      <c r="BF14" s="1275"/>
      <c r="BG14" s="1275"/>
      <c r="BH14" s="1275"/>
      <c r="BI14" s="1275"/>
      <c r="BJ14" s="1275"/>
      <c r="BK14" s="1275"/>
      <c r="BL14" s="1275"/>
      <c r="BM14" s="1275"/>
      <c r="BN14" s="1275"/>
      <c r="BO14" s="1275"/>
      <c r="BP14" s="1275"/>
      <c r="BQ14" s="1275"/>
      <c r="BR14" s="1275"/>
      <c r="BS14" s="1275"/>
      <c r="BT14" s="1275"/>
      <c r="BU14" s="1275"/>
      <c r="BV14" s="1275"/>
      <c r="BW14" s="1275"/>
      <c r="BX14" s="1275"/>
      <c r="BY14" s="1275"/>
      <c r="BZ14" s="1275"/>
      <c r="CA14" s="1275"/>
      <c r="CB14" s="1275"/>
      <c r="CC14" s="1275"/>
      <c r="CD14" s="1275"/>
      <c r="CE14" s="1275"/>
      <c r="CF14" s="1275"/>
      <c r="CG14" s="1275"/>
      <c r="CH14" s="1275"/>
      <c r="CI14" s="1275"/>
      <c r="CJ14" s="1275"/>
      <c r="CK14" s="1275"/>
      <c r="CL14" s="1275"/>
      <c r="CM14" s="1275"/>
      <c r="CN14" s="1275"/>
      <c r="CO14" s="1275"/>
      <c r="CP14" s="1275"/>
      <c r="CQ14" s="1275"/>
      <c r="CR14" s="1275"/>
      <c r="CS14" s="1275"/>
      <c r="CT14" s="1275"/>
      <c r="CU14" s="1275"/>
      <c r="CV14" s="1275"/>
      <c r="CW14" s="1275"/>
      <c r="CX14" s="1275"/>
      <c r="CY14" s="1275"/>
      <c r="CZ14" s="1275"/>
      <c r="DA14" s="1275"/>
      <c r="DB14" s="1275"/>
      <c r="DC14" s="1275"/>
      <c r="DD14" s="1275"/>
      <c r="DE14" s="1275"/>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1274"/>
      <c r="B15" s="1275"/>
      <c r="C15" s="1275"/>
      <c r="D15" s="1275"/>
      <c r="E15" s="1275"/>
      <c r="F15" s="1275"/>
      <c r="G15" s="1275"/>
      <c r="H15" s="1275"/>
      <c r="I15" s="1275"/>
      <c r="J15" s="1275"/>
      <c r="K15" s="1275"/>
      <c r="L15" s="1275"/>
      <c r="M15" s="1275"/>
      <c r="N15" s="1275"/>
      <c r="O15" s="1275"/>
      <c r="P15" s="1275"/>
      <c r="Q15" s="1275"/>
      <c r="R15" s="1275"/>
      <c r="S15" s="1275"/>
      <c r="T15" s="1275"/>
      <c r="U15" s="1275"/>
      <c r="V15" s="1275"/>
      <c r="W15" s="1275"/>
      <c r="X15" s="1275"/>
      <c r="Y15" s="1275"/>
      <c r="Z15" s="1275"/>
      <c r="AA15" s="1275"/>
      <c r="AB15" s="1275"/>
      <c r="AC15" s="1275"/>
      <c r="AD15" s="1275"/>
      <c r="AE15" s="1275"/>
      <c r="AF15" s="1275"/>
      <c r="AG15" s="1275"/>
      <c r="AH15" s="1275"/>
      <c r="AI15" s="1275"/>
      <c r="AJ15" s="1275"/>
      <c r="AK15" s="1275"/>
      <c r="AL15" s="1275"/>
      <c r="AM15" s="1275"/>
      <c r="AN15" s="1275"/>
      <c r="AO15" s="1275"/>
      <c r="AP15" s="1275"/>
      <c r="AQ15" s="1275"/>
      <c r="AR15" s="1275"/>
      <c r="AS15" s="1275"/>
      <c r="AT15" s="1275"/>
      <c r="AU15" s="1275"/>
      <c r="AV15" s="1275"/>
      <c r="AW15" s="1275"/>
      <c r="AX15" s="1275"/>
      <c r="AY15" s="1275"/>
      <c r="AZ15" s="1275"/>
      <c r="BA15" s="1275"/>
      <c r="BB15" s="1275"/>
      <c r="BC15" s="1275"/>
      <c r="BD15" s="1275"/>
      <c r="BE15" s="1275"/>
      <c r="BF15" s="1275"/>
      <c r="BG15" s="1275"/>
      <c r="BH15" s="1275"/>
      <c r="BI15" s="1275"/>
      <c r="BJ15" s="1275"/>
      <c r="BK15" s="1275"/>
      <c r="BL15" s="1275"/>
      <c r="BM15" s="1275"/>
      <c r="BN15" s="1275"/>
      <c r="BO15" s="1275"/>
      <c r="BP15" s="1275"/>
      <c r="BQ15" s="1275"/>
      <c r="BR15" s="1275"/>
      <c r="BS15" s="1275"/>
      <c r="BT15" s="1275"/>
      <c r="BU15" s="1275"/>
      <c r="BV15" s="1275"/>
      <c r="BW15" s="1275"/>
      <c r="BX15" s="1275"/>
      <c r="BY15" s="1275"/>
      <c r="BZ15" s="1275"/>
      <c r="CA15" s="1275"/>
      <c r="CB15" s="1275"/>
      <c r="CC15" s="1275"/>
      <c r="CD15" s="1275"/>
      <c r="CE15" s="1275"/>
      <c r="CF15" s="1275"/>
      <c r="CG15" s="1275"/>
      <c r="CH15" s="1275"/>
      <c r="CI15" s="1275"/>
      <c r="CJ15" s="1275"/>
      <c r="CK15" s="1275"/>
      <c r="CL15" s="1275"/>
      <c r="CM15" s="1275"/>
      <c r="CN15" s="1275"/>
      <c r="CO15" s="1275"/>
      <c r="CP15" s="1275"/>
      <c r="CQ15" s="1275"/>
      <c r="CR15" s="1275"/>
      <c r="CS15" s="1275"/>
      <c r="CT15" s="1275"/>
      <c r="CU15" s="1275"/>
      <c r="CV15" s="1275"/>
      <c r="CW15" s="1275"/>
      <c r="CX15" s="1275"/>
      <c r="CY15" s="1275"/>
      <c r="CZ15" s="1275"/>
      <c r="DA15" s="1275"/>
      <c r="DB15" s="1275"/>
      <c r="DC15" s="1275"/>
      <c r="DD15" s="1275"/>
      <c r="DE15" s="1275"/>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1274"/>
      <c r="B16" s="1275"/>
      <c r="C16" s="1275"/>
      <c r="D16" s="1275"/>
      <c r="E16" s="1275"/>
      <c r="F16" s="1275"/>
      <c r="G16" s="1275"/>
      <c r="H16" s="1275"/>
      <c r="I16" s="1275"/>
      <c r="J16" s="1275"/>
      <c r="K16" s="1275"/>
      <c r="L16" s="1275"/>
      <c r="M16" s="1275"/>
      <c r="N16" s="1275"/>
      <c r="O16" s="1275"/>
      <c r="P16" s="1275"/>
      <c r="Q16" s="1275"/>
      <c r="R16" s="1275"/>
      <c r="S16" s="1275"/>
      <c r="T16" s="1275"/>
      <c r="U16" s="1275"/>
      <c r="V16" s="1275"/>
      <c r="W16" s="1275"/>
      <c r="X16" s="1275"/>
      <c r="Y16" s="1275"/>
      <c r="Z16" s="1275"/>
      <c r="AA16" s="1275"/>
      <c r="AB16" s="1275"/>
      <c r="AC16" s="1275"/>
      <c r="AD16" s="1275"/>
      <c r="AE16" s="1275"/>
      <c r="AF16" s="1275"/>
      <c r="AG16" s="1275"/>
      <c r="AH16" s="1275"/>
      <c r="AI16" s="1275"/>
      <c r="AJ16" s="1275"/>
      <c r="AK16" s="1275"/>
      <c r="AL16" s="1275"/>
      <c r="AM16" s="1275"/>
      <c r="AN16" s="1275"/>
      <c r="AO16" s="1275"/>
      <c r="AP16" s="1275"/>
      <c r="AQ16" s="1275"/>
      <c r="AR16" s="1275"/>
      <c r="AS16" s="1275"/>
      <c r="AT16" s="1275"/>
      <c r="AU16" s="1275"/>
      <c r="AV16" s="1275"/>
      <c r="AW16" s="1275"/>
      <c r="AX16" s="1275"/>
      <c r="AY16" s="1275"/>
      <c r="AZ16" s="1275"/>
      <c r="BA16" s="1275"/>
      <c r="BB16" s="1275"/>
      <c r="BC16" s="1275"/>
      <c r="BD16" s="1275"/>
      <c r="BE16" s="1275"/>
      <c r="BF16" s="1275"/>
      <c r="BG16" s="1275"/>
      <c r="BH16" s="1275"/>
      <c r="BI16" s="1275"/>
      <c r="BJ16" s="1275"/>
      <c r="BK16" s="1275"/>
      <c r="BL16" s="1275"/>
      <c r="BM16" s="1275"/>
      <c r="BN16" s="1275"/>
      <c r="BO16" s="1275"/>
      <c r="BP16" s="1275"/>
      <c r="BQ16" s="1275"/>
      <c r="BR16" s="1275"/>
      <c r="BS16" s="1275"/>
      <c r="BT16" s="1275"/>
      <c r="BU16" s="1275"/>
      <c r="BV16" s="1275"/>
      <c r="BW16" s="1275"/>
      <c r="BX16" s="1275"/>
      <c r="BY16" s="1275"/>
      <c r="BZ16" s="1275"/>
      <c r="CA16" s="1275"/>
      <c r="CB16" s="1275"/>
      <c r="CC16" s="1275"/>
      <c r="CD16" s="1275"/>
      <c r="CE16" s="1275"/>
      <c r="CF16" s="1275"/>
      <c r="CG16" s="1275"/>
      <c r="CH16" s="1275"/>
      <c r="CI16" s="1275"/>
      <c r="CJ16" s="1275"/>
      <c r="CK16" s="1275"/>
      <c r="CL16" s="1275"/>
      <c r="CM16" s="1275"/>
      <c r="CN16" s="1275"/>
      <c r="CO16" s="1275"/>
      <c r="CP16" s="1275"/>
      <c r="CQ16" s="1275"/>
      <c r="CR16" s="1275"/>
      <c r="CS16" s="1275"/>
      <c r="CT16" s="1275"/>
      <c r="CU16" s="1275"/>
      <c r="CV16" s="1275"/>
      <c r="CW16" s="1275"/>
      <c r="CX16" s="1275"/>
      <c r="CY16" s="1275"/>
      <c r="CZ16" s="1275"/>
      <c r="DA16" s="1275"/>
      <c r="DB16" s="1275"/>
      <c r="DC16" s="1275"/>
      <c r="DD16" s="1275"/>
      <c r="DE16" s="1275"/>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1274"/>
      <c r="B17" s="1275"/>
      <c r="C17" s="1275"/>
      <c r="D17" s="1275"/>
      <c r="E17" s="1275"/>
      <c r="F17" s="1275"/>
      <c r="G17" s="1275"/>
      <c r="H17" s="1275"/>
      <c r="I17" s="1275"/>
      <c r="J17" s="1275"/>
      <c r="K17" s="1275"/>
      <c r="L17" s="1275"/>
      <c r="M17" s="1275"/>
      <c r="N17" s="1275"/>
      <c r="O17" s="1275"/>
      <c r="P17" s="1275"/>
      <c r="Q17" s="1275"/>
      <c r="R17" s="1275"/>
      <c r="S17" s="1275"/>
      <c r="T17" s="1275"/>
      <c r="U17" s="1275"/>
      <c r="V17" s="1275"/>
      <c r="W17" s="1275"/>
      <c r="X17" s="1275"/>
      <c r="Y17" s="1275"/>
      <c r="Z17" s="1275"/>
      <c r="AA17" s="1275"/>
      <c r="AB17" s="1275"/>
      <c r="AC17" s="1275"/>
      <c r="AD17" s="1275"/>
      <c r="AE17" s="1275"/>
      <c r="AF17" s="1275"/>
      <c r="AG17" s="1275"/>
      <c r="AH17" s="1275"/>
      <c r="AI17" s="1275"/>
      <c r="AJ17" s="1275"/>
      <c r="AK17" s="1275"/>
      <c r="AL17" s="1275"/>
      <c r="AM17" s="1275"/>
      <c r="AN17" s="1275"/>
      <c r="AO17" s="1275"/>
      <c r="AP17" s="1275"/>
      <c r="AQ17" s="1275"/>
      <c r="AR17" s="1275"/>
      <c r="AS17" s="1275"/>
      <c r="AT17" s="1275"/>
      <c r="AU17" s="1275"/>
      <c r="AV17" s="1275"/>
      <c r="AW17" s="1275"/>
      <c r="AX17" s="1275"/>
      <c r="AY17" s="1275"/>
      <c r="AZ17" s="1275"/>
      <c r="BA17" s="1275"/>
      <c r="BB17" s="1275"/>
      <c r="BC17" s="1275"/>
      <c r="BD17" s="1275"/>
      <c r="BE17" s="1275"/>
      <c r="BF17" s="1275"/>
      <c r="BG17" s="1275"/>
      <c r="BH17" s="1275"/>
      <c r="BI17" s="1275"/>
      <c r="BJ17" s="1275"/>
      <c r="BK17" s="1275"/>
      <c r="BL17" s="1275"/>
      <c r="BM17" s="1275"/>
      <c r="BN17" s="1275"/>
      <c r="BO17" s="1275"/>
      <c r="BP17" s="1275"/>
      <c r="BQ17" s="1275"/>
      <c r="BR17" s="1275"/>
      <c r="BS17" s="1275"/>
      <c r="BT17" s="1275"/>
      <c r="BU17" s="1275"/>
      <c r="BV17" s="1275"/>
      <c r="BW17" s="1275"/>
      <c r="BX17" s="1275"/>
      <c r="BY17" s="1275"/>
      <c r="BZ17" s="1275"/>
      <c r="CA17" s="1275"/>
      <c r="CB17" s="1275"/>
      <c r="CC17" s="1275"/>
      <c r="CD17" s="1275"/>
      <c r="CE17" s="1275"/>
      <c r="CF17" s="1275"/>
      <c r="CG17" s="1275"/>
      <c r="CH17" s="1275"/>
      <c r="CI17" s="1275"/>
      <c r="CJ17" s="1275"/>
      <c r="CK17" s="1275"/>
      <c r="CL17" s="1275"/>
      <c r="CM17" s="1275"/>
      <c r="CN17" s="1275"/>
      <c r="CO17" s="1275"/>
      <c r="CP17" s="1275"/>
      <c r="CQ17" s="1275"/>
      <c r="CR17" s="1275"/>
      <c r="CS17" s="1275"/>
      <c r="CT17" s="1275"/>
      <c r="CU17" s="1275"/>
      <c r="CV17" s="1275"/>
      <c r="CW17" s="1275"/>
      <c r="CX17" s="1275"/>
      <c r="CY17" s="1275"/>
      <c r="CZ17" s="1275"/>
      <c r="DA17" s="1275"/>
      <c r="DB17" s="1275"/>
      <c r="DC17" s="1275"/>
      <c r="DD17" s="1275"/>
      <c r="DE17" s="1275"/>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1274"/>
      <c r="B18" s="1275"/>
      <c r="C18" s="1275"/>
      <c r="D18" s="1275"/>
      <c r="E18" s="1275"/>
      <c r="F18" s="1275"/>
      <c r="G18" s="1275"/>
      <c r="H18" s="1275"/>
      <c r="I18" s="1275"/>
      <c r="J18" s="1275"/>
      <c r="K18" s="1275"/>
      <c r="L18" s="1275"/>
      <c r="M18" s="1275"/>
      <c r="N18" s="1275"/>
      <c r="O18" s="1275"/>
      <c r="P18" s="1275"/>
      <c r="Q18" s="1275"/>
      <c r="R18" s="1275"/>
      <c r="S18" s="1275"/>
      <c r="T18" s="1275"/>
      <c r="U18" s="1275"/>
      <c r="V18" s="1275"/>
      <c r="W18" s="1275"/>
      <c r="X18" s="1275"/>
      <c r="Y18" s="1275"/>
      <c r="Z18" s="1275"/>
      <c r="AA18" s="1275"/>
      <c r="AB18" s="1275"/>
      <c r="AC18" s="1275"/>
      <c r="AD18" s="1275"/>
      <c r="AE18" s="1275"/>
      <c r="AF18" s="1275"/>
      <c r="AG18" s="1275"/>
      <c r="AH18" s="1275"/>
      <c r="AI18" s="1275"/>
      <c r="AJ18" s="1275"/>
      <c r="AK18" s="1275"/>
      <c r="AL18" s="1275"/>
      <c r="AM18" s="1275"/>
      <c r="AN18" s="1275"/>
      <c r="AO18" s="1275"/>
      <c r="AP18" s="1275"/>
      <c r="AQ18" s="1275"/>
      <c r="AR18" s="1275"/>
      <c r="AS18" s="1275"/>
      <c r="AT18" s="1275"/>
      <c r="AU18" s="1275"/>
      <c r="AV18" s="1275"/>
      <c r="AW18" s="1275"/>
      <c r="AX18" s="1275"/>
      <c r="AY18" s="1275"/>
      <c r="AZ18" s="1275"/>
      <c r="BA18" s="1275"/>
      <c r="BB18" s="1275"/>
      <c r="BC18" s="1275"/>
      <c r="BD18" s="1275"/>
      <c r="BE18" s="1275"/>
      <c r="BF18" s="1275"/>
      <c r="BG18" s="1275"/>
      <c r="BH18" s="1275"/>
      <c r="BI18" s="1275"/>
      <c r="BJ18" s="1275"/>
      <c r="BK18" s="1275"/>
      <c r="BL18" s="1275"/>
      <c r="BM18" s="1275"/>
      <c r="BN18" s="1275"/>
      <c r="BO18" s="1275"/>
      <c r="BP18" s="1275"/>
      <c r="BQ18" s="1275"/>
      <c r="BR18" s="1275"/>
      <c r="BS18" s="1275"/>
      <c r="BT18" s="1275"/>
      <c r="BU18" s="1275"/>
      <c r="BV18" s="1275"/>
      <c r="BW18" s="1275"/>
      <c r="BX18" s="1275"/>
      <c r="BY18" s="1275"/>
      <c r="BZ18" s="1275"/>
      <c r="CA18" s="1275"/>
      <c r="CB18" s="1275"/>
      <c r="CC18" s="1275"/>
      <c r="CD18" s="1275"/>
      <c r="CE18" s="1275"/>
      <c r="CF18" s="1275"/>
      <c r="CG18" s="1275"/>
      <c r="CH18" s="1275"/>
      <c r="CI18" s="1275"/>
      <c r="CJ18" s="1275"/>
      <c r="CK18" s="1275"/>
      <c r="CL18" s="1275"/>
      <c r="CM18" s="1275"/>
      <c r="CN18" s="1275"/>
      <c r="CO18" s="1275"/>
      <c r="CP18" s="1275"/>
      <c r="CQ18" s="1275"/>
      <c r="CR18" s="1275"/>
      <c r="CS18" s="1275"/>
      <c r="CT18" s="1275"/>
      <c r="CU18" s="1275"/>
      <c r="CV18" s="1275"/>
      <c r="CW18" s="1275"/>
      <c r="CX18" s="1275"/>
      <c r="CY18" s="1275"/>
      <c r="CZ18" s="1275"/>
      <c r="DA18" s="1275"/>
      <c r="DB18" s="1275"/>
      <c r="DC18" s="1275"/>
      <c r="DD18" s="1275"/>
      <c r="DE18" s="1275"/>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1274"/>
      <c r="DE19" s="1274"/>
    </row>
    <row r="20" spans="1:351" x14ac:dyDescent="0.15">
      <c r="DD20" s="1274"/>
      <c r="DE20" s="1274"/>
    </row>
    <row r="21" spans="1:351" ht="17.25" x14ac:dyDescent="0.15">
      <c r="B21" s="1276"/>
      <c r="C21" s="1277"/>
      <c r="D21" s="1277"/>
      <c r="E21" s="1277"/>
      <c r="F21" s="1277"/>
      <c r="G21" s="1277"/>
      <c r="H21" s="1277"/>
      <c r="I21" s="1277"/>
      <c r="J21" s="1277"/>
      <c r="K21" s="1277"/>
      <c r="L21" s="1277"/>
      <c r="M21" s="1277"/>
      <c r="N21" s="1278"/>
      <c r="O21" s="1277"/>
      <c r="P21" s="1277"/>
      <c r="Q21" s="1277"/>
      <c r="R21" s="1277"/>
      <c r="S21" s="1277"/>
      <c r="T21" s="1277"/>
      <c r="U21" s="1277"/>
      <c r="V21" s="1277"/>
      <c r="W21" s="1277"/>
      <c r="X21" s="1277"/>
      <c r="Y21" s="1277"/>
      <c r="Z21" s="1277"/>
      <c r="AA21" s="1277"/>
      <c r="AB21" s="1277"/>
      <c r="AC21" s="1277"/>
      <c r="AD21" s="1277"/>
      <c r="AE21" s="1277"/>
      <c r="AF21" s="1277"/>
      <c r="AG21" s="1277"/>
      <c r="AH21" s="1277"/>
      <c r="AI21" s="1277"/>
      <c r="AJ21" s="1277"/>
      <c r="AK21" s="1277"/>
      <c r="AL21" s="1277"/>
      <c r="AM21" s="1277"/>
      <c r="AN21" s="1277"/>
      <c r="AO21" s="1277"/>
      <c r="AP21" s="1277"/>
      <c r="AQ21" s="1277"/>
      <c r="AR21" s="1277"/>
      <c r="AS21" s="1277"/>
      <c r="AT21" s="1278"/>
      <c r="AU21" s="1277"/>
      <c r="AV21" s="1277"/>
      <c r="AW21" s="1277"/>
      <c r="AX21" s="1277"/>
      <c r="AY21" s="1277"/>
      <c r="AZ21" s="1277"/>
      <c r="BA21" s="1277"/>
      <c r="BB21" s="1277"/>
      <c r="BC21" s="1277"/>
      <c r="BD21" s="1277"/>
      <c r="BE21" s="1277"/>
      <c r="BF21" s="1278"/>
      <c r="BG21" s="1277"/>
      <c r="BH21" s="1277"/>
      <c r="BI21" s="1277"/>
      <c r="BJ21" s="1277"/>
      <c r="BK21" s="1277"/>
      <c r="BL21" s="1277"/>
      <c r="BM21" s="1277"/>
      <c r="BN21" s="1277"/>
      <c r="BO21" s="1277"/>
      <c r="BP21" s="1277"/>
      <c r="BQ21" s="1277"/>
      <c r="BR21" s="1278"/>
      <c r="BS21" s="1277"/>
      <c r="BT21" s="1277"/>
      <c r="BU21" s="1277"/>
      <c r="BV21" s="1277"/>
      <c r="BW21" s="1277"/>
      <c r="BX21" s="1277"/>
      <c r="BY21" s="1277"/>
      <c r="BZ21" s="1277"/>
      <c r="CA21" s="1277"/>
      <c r="CB21" s="1277"/>
      <c r="CC21" s="1277"/>
      <c r="CD21" s="1278"/>
      <c r="CE21" s="1277"/>
      <c r="CF21" s="1277"/>
      <c r="CG21" s="1277"/>
      <c r="CH21" s="1277"/>
      <c r="CI21" s="1277"/>
      <c r="CJ21" s="1277"/>
      <c r="CK21" s="1277"/>
      <c r="CL21" s="1277"/>
      <c r="CM21" s="1277"/>
      <c r="CN21" s="1277"/>
      <c r="CO21" s="1277"/>
      <c r="CP21" s="1278"/>
      <c r="CQ21" s="1277"/>
      <c r="CR21" s="1277"/>
      <c r="CS21" s="1277"/>
      <c r="CT21" s="1277"/>
      <c r="CU21" s="1277"/>
      <c r="CV21" s="1277"/>
      <c r="CW21" s="1277"/>
      <c r="CX21" s="1277"/>
      <c r="CY21" s="1277"/>
      <c r="CZ21" s="1277"/>
      <c r="DA21" s="1277"/>
      <c r="DB21" s="1278"/>
      <c r="DC21" s="1277"/>
      <c r="DD21" s="1279"/>
      <c r="DE21" s="1274"/>
      <c r="MM21" s="1280"/>
    </row>
    <row r="22" spans="1:351" ht="17.25" x14ac:dyDescent="0.15">
      <c r="B22" s="1281"/>
      <c r="MM22" s="1280"/>
    </row>
    <row r="23" spans="1:351" x14ac:dyDescent="0.15">
      <c r="B23" s="1281"/>
    </row>
    <row r="24" spans="1:351" x14ac:dyDescent="0.15">
      <c r="B24" s="1281"/>
    </row>
    <row r="25" spans="1:351" x14ac:dyDescent="0.15">
      <c r="B25" s="1281"/>
    </row>
    <row r="26" spans="1:351" x14ac:dyDescent="0.15">
      <c r="B26" s="1281"/>
    </row>
    <row r="27" spans="1:351" x14ac:dyDescent="0.15">
      <c r="B27" s="1281"/>
    </row>
    <row r="28" spans="1:351" x14ac:dyDescent="0.15">
      <c r="B28" s="1281"/>
    </row>
    <row r="29" spans="1:351" x14ac:dyDescent="0.15">
      <c r="B29" s="1281"/>
    </row>
    <row r="30" spans="1:351" x14ac:dyDescent="0.15">
      <c r="B30" s="1281"/>
    </row>
    <row r="31" spans="1:351" x14ac:dyDescent="0.15">
      <c r="B31" s="1281"/>
    </row>
    <row r="32" spans="1:351" x14ac:dyDescent="0.15">
      <c r="B32" s="1281"/>
    </row>
    <row r="33" spans="2:109" x14ac:dyDescent="0.15">
      <c r="B33" s="1281"/>
    </row>
    <row r="34" spans="2:109" x14ac:dyDescent="0.15">
      <c r="B34" s="1281"/>
    </row>
    <row r="35" spans="2:109" x14ac:dyDescent="0.15">
      <c r="B35" s="1281"/>
    </row>
    <row r="36" spans="2:109" x14ac:dyDescent="0.15">
      <c r="B36" s="1281"/>
    </row>
    <row r="37" spans="2:109" x14ac:dyDescent="0.15">
      <c r="B37" s="1281"/>
    </row>
    <row r="38" spans="2:109" x14ac:dyDescent="0.15">
      <c r="B38" s="1281"/>
    </row>
    <row r="39" spans="2:109" x14ac:dyDescent="0.15">
      <c r="B39" s="1283"/>
      <c r="C39" s="1284"/>
      <c r="D39" s="1284"/>
      <c r="E39" s="1284"/>
      <c r="F39" s="1284"/>
      <c r="G39" s="1284"/>
      <c r="H39" s="1284"/>
      <c r="I39" s="1284"/>
      <c r="J39" s="1284"/>
      <c r="K39" s="1284"/>
      <c r="L39" s="1284"/>
      <c r="M39" s="1284"/>
      <c r="N39" s="1284"/>
      <c r="O39" s="1284"/>
      <c r="P39" s="1284"/>
      <c r="Q39" s="1284"/>
      <c r="R39" s="1284"/>
      <c r="S39" s="1284"/>
      <c r="T39" s="1284"/>
      <c r="U39" s="1284"/>
      <c r="V39" s="1284"/>
      <c r="W39" s="1284"/>
      <c r="X39" s="1284"/>
      <c r="Y39" s="1284"/>
      <c r="Z39" s="1284"/>
      <c r="AA39" s="1284"/>
      <c r="AB39" s="1284"/>
      <c r="AC39" s="1284"/>
      <c r="AD39" s="1284"/>
      <c r="AE39" s="1284"/>
      <c r="AF39" s="1284"/>
      <c r="AG39" s="1284"/>
      <c r="AH39" s="1284"/>
      <c r="AI39" s="1284"/>
      <c r="AJ39" s="1284"/>
      <c r="AK39" s="1284"/>
      <c r="AL39" s="1284"/>
      <c r="AM39" s="1284"/>
      <c r="AN39" s="1284"/>
      <c r="AO39" s="1284"/>
      <c r="AP39" s="1284"/>
      <c r="AQ39" s="1284"/>
      <c r="AR39" s="1284"/>
      <c r="AS39" s="1284"/>
      <c r="AT39" s="1284"/>
      <c r="AU39" s="1284"/>
      <c r="AV39" s="1284"/>
      <c r="AW39" s="1284"/>
      <c r="AX39" s="1284"/>
      <c r="AY39" s="1284"/>
      <c r="AZ39" s="1284"/>
      <c r="BA39" s="1284"/>
      <c r="BB39" s="1284"/>
      <c r="BC39" s="1284"/>
      <c r="BD39" s="1284"/>
      <c r="BE39" s="1284"/>
      <c r="BF39" s="1284"/>
      <c r="BG39" s="1284"/>
      <c r="BH39" s="1284"/>
      <c r="BI39" s="1284"/>
      <c r="BJ39" s="1284"/>
      <c r="BK39" s="1284"/>
      <c r="BL39" s="1284"/>
      <c r="BM39" s="1284"/>
      <c r="BN39" s="1284"/>
      <c r="BO39" s="1284"/>
      <c r="BP39" s="1284"/>
      <c r="BQ39" s="1284"/>
      <c r="BR39" s="1284"/>
      <c r="BS39" s="1284"/>
      <c r="BT39" s="1284"/>
      <c r="BU39" s="1284"/>
      <c r="BV39" s="1284"/>
      <c r="BW39" s="1284"/>
      <c r="BX39" s="1284"/>
      <c r="BY39" s="1284"/>
      <c r="BZ39" s="1284"/>
      <c r="CA39" s="1284"/>
      <c r="CB39" s="1284"/>
      <c r="CC39" s="1284"/>
      <c r="CD39" s="1284"/>
      <c r="CE39" s="1284"/>
      <c r="CF39" s="1284"/>
      <c r="CG39" s="1284"/>
      <c r="CH39" s="1284"/>
      <c r="CI39" s="1284"/>
      <c r="CJ39" s="1284"/>
      <c r="CK39" s="1284"/>
      <c r="CL39" s="1284"/>
      <c r="CM39" s="1284"/>
      <c r="CN39" s="1284"/>
      <c r="CO39" s="1284"/>
      <c r="CP39" s="1284"/>
      <c r="CQ39" s="1284"/>
      <c r="CR39" s="1284"/>
      <c r="CS39" s="1284"/>
      <c r="CT39" s="1284"/>
      <c r="CU39" s="1284"/>
      <c r="CV39" s="1284"/>
      <c r="CW39" s="1284"/>
      <c r="CX39" s="1284"/>
      <c r="CY39" s="1284"/>
      <c r="CZ39" s="1284"/>
      <c r="DA39" s="1284"/>
      <c r="DB39" s="1284"/>
      <c r="DC39" s="1284"/>
      <c r="DD39" s="1285"/>
    </row>
    <row r="40" spans="2:109" x14ac:dyDescent="0.15">
      <c r="B40" s="1286"/>
      <c r="DD40" s="1286"/>
      <c r="DE40" s="1274"/>
    </row>
    <row r="41" spans="2:109" ht="17.25" x14ac:dyDescent="0.15">
      <c r="B41" s="1287" t="s">
        <v>594</v>
      </c>
      <c r="C41" s="1277"/>
      <c r="D41" s="1277"/>
      <c r="E41" s="1277"/>
      <c r="F41" s="1277"/>
      <c r="G41" s="1277"/>
      <c r="H41" s="1277"/>
      <c r="I41" s="1277"/>
      <c r="J41" s="1277"/>
      <c r="K41" s="1277"/>
      <c r="L41" s="1277"/>
      <c r="M41" s="1277"/>
      <c r="N41" s="1277"/>
      <c r="O41" s="1277"/>
      <c r="P41" s="1277"/>
      <c r="Q41" s="1277"/>
      <c r="R41" s="1277"/>
      <c r="S41" s="1277"/>
      <c r="T41" s="1277"/>
      <c r="U41" s="1277"/>
      <c r="V41" s="1277"/>
      <c r="W41" s="1277"/>
      <c r="X41" s="1277"/>
      <c r="Y41" s="1277"/>
      <c r="Z41" s="1277"/>
      <c r="AA41" s="1277"/>
      <c r="AB41" s="1277"/>
      <c r="AC41" s="1277"/>
      <c r="AD41" s="1277"/>
      <c r="AE41" s="1277"/>
      <c r="AF41" s="1277"/>
      <c r="AG41" s="1277"/>
      <c r="AH41" s="1277"/>
      <c r="AI41" s="1277"/>
      <c r="AJ41" s="1277"/>
      <c r="AK41" s="1277"/>
      <c r="AL41" s="1277"/>
      <c r="AM41" s="1277"/>
      <c r="AN41" s="1277"/>
      <c r="AO41" s="1277"/>
      <c r="AP41" s="1277"/>
      <c r="AQ41" s="1277"/>
      <c r="AR41" s="1277"/>
      <c r="AS41" s="1277"/>
      <c r="AT41" s="1277"/>
      <c r="AU41" s="1277"/>
      <c r="AV41" s="1277"/>
      <c r="AW41" s="1277"/>
      <c r="AX41" s="1277"/>
      <c r="AY41" s="1277"/>
      <c r="AZ41" s="1277"/>
      <c r="BA41" s="1277"/>
      <c r="BB41" s="1277"/>
      <c r="BC41" s="1277"/>
      <c r="BD41" s="1277"/>
      <c r="BE41" s="1277"/>
      <c r="BF41" s="1277"/>
      <c r="BG41" s="1277"/>
      <c r="BH41" s="1277"/>
      <c r="BI41" s="1277"/>
      <c r="BJ41" s="1277"/>
      <c r="BK41" s="1277"/>
      <c r="BL41" s="1277"/>
      <c r="BM41" s="1277"/>
      <c r="BN41" s="1277"/>
      <c r="BO41" s="1277"/>
      <c r="BP41" s="1277"/>
      <c r="BQ41" s="1277"/>
      <c r="BR41" s="1277"/>
      <c r="BS41" s="1277"/>
      <c r="BT41" s="1277"/>
      <c r="BU41" s="1277"/>
      <c r="BV41" s="1277"/>
      <c r="BW41" s="1277"/>
      <c r="BX41" s="1277"/>
      <c r="BY41" s="1277"/>
      <c r="BZ41" s="1277"/>
      <c r="CA41" s="1277"/>
      <c r="CB41" s="1277"/>
      <c r="CC41" s="1277"/>
      <c r="CD41" s="1277"/>
      <c r="CE41" s="1277"/>
      <c r="CF41" s="1277"/>
      <c r="CG41" s="1277"/>
      <c r="CH41" s="1277"/>
      <c r="CI41" s="1277"/>
      <c r="CJ41" s="1277"/>
      <c r="CK41" s="1277"/>
      <c r="CL41" s="1277"/>
      <c r="CM41" s="1277"/>
      <c r="CN41" s="1277"/>
      <c r="CO41" s="1277"/>
      <c r="CP41" s="1277"/>
      <c r="CQ41" s="1277"/>
      <c r="CR41" s="1277"/>
      <c r="CS41" s="1277"/>
      <c r="CT41" s="1277"/>
      <c r="CU41" s="1277"/>
      <c r="CV41" s="1277"/>
      <c r="CW41" s="1277"/>
      <c r="CX41" s="1277"/>
      <c r="CY41" s="1277"/>
      <c r="CZ41" s="1277"/>
      <c r="DA41" s="1277"/>
      <c r="DB41" s="1277"/>
      <c r="DC41" s="1277"/>
      <c r="DD41" s="1279"/>
    </row>
    <row r="42" spans="2:109" x14ac:dyDescent="0.15">
      <c r="B42" s="1281"/>
      <c r="G42" s="1288"/>
      <c r="I42" s="1289"/>
      <c r="J42" s="1289"/>
      <c r="K42" s="1289"/>
      <c r="AM42" s="1288"/>
      <c r="AN42" s="1288" t="s">
        <v>595</v>
      </c>
      <c r="AP42" s="1289"/>
      <c r="AQ42" s="1289"/>
      <c r="AR42" s="1289"/>
      <c r="AY42" s="1288"/>
      <c r="BA42" s="1289"/>
      <c r="BB42" s="1289"/>
      <c r="BC42" s="1289"/>
      <c r="BK42" s="1288"/>
      <c r="BM42" s="1289"/>
      <c r="BN42" s="1289"/>
      <c r="BO42" s="1289"/>
      <c r="BW42" s="1288"/>
      <c r="BY42" s="1289"/>
      <c r="BZ42" s="1289"/>
      <c r="CA42" s="1289"/>
      <c r="CI42" s="1288"/>
      <c r="CK42" s="1289"/>
      <c r="CL42" s="1289"/>
      <c r="CM42" s="1289"/>
      <c r="CU42" s="1288"/>
      <c r="CW42" s="1289"/>
      <c r="CX42" s="1289"/>
      <c r="CY42" s="1289"/>
    </row>
    <row r="43" spans="2:109" ht="13.5" customHeight="1" x14ac:dyDescent="0.15">
      <c r="B43" s="1281"/>
      <c r="AN43" s="1290" t="s">
        <v>596</v>
      </c>
      <c r="AO43" s="1291"/>
      <c r="AP43" s="1291"/>
      <c r="AQ43" s="1291"/>
      <c r="AR43" s="1291"/>
      <c r="AS43" s="1291"/>
      <c r="AT43" s="1291"/>
      <c r="AU43" s="1291"/>
      <c r="AV43" s="1291"/>
      <c r="AW43" s="1291"/>
      <c r="AX43" s="1291"/>
      <c r="AY43" s="1291"/>
      <c r="AZ43" s="1291"/>
      <c r="BA43" s="1291"/>
      <c r="BB43" s="1291"/>
      <c r="BC43" s="1291"/>
      <c r="BD43" s="1291"/>
      <c r="BE43" s="1291"/>
      <c r="BF43" s="1291"/>
      <c r="BG43" s="1291"/>
      <c r="BH43" s="1291"/>
      <c r="BI43" s="1291"/>
      <c r="BJ43" s="1291"/>
      <c r="BK43" s="1291"/>
      <c r="BL43" s="1291"/>
      <c r="BM43" s="1291"/>
      <c r="BN43" s="1291"/>
      <c r="BO43" s="1291"/>
      <c r="BP43" s="1291"/>
      <c r="BQ43" s="1291"/>
      <c r="BR43" s="1291"/>
      <c r="BS43" s="1291"/>
      <c r="BT43" s="1291"/>
      <c r="BU43" s="1291"/>
      <c r="BV43" s="1291"/>
      <c r="BW43" s="1291"/>
      <c r="BX43" s="1291"/>
      <c r="BY43" s="1291"/>
      <c r="BZ43" s="1291"/>
      <c r="CA43" s="1291"/>
      <c r="CB43" s="1291"/>
      <c r="CC43" s="1291"/>
      <c r="CD43" s="1291"/>
      <c r="CE43" s="1291"/>
      <c r="CF43" s="1291"/>
      <c r="CG43" s="1291"/>
      <c r="CH43" s="1291"/>
      <c r="CI43" s="1291"/>
      <c r="CJ43" s="1291"/>
      <c r="CK43" s="1291"/>
      <c r="CL43" s="1291"/>
      <c r="CM43" s="1291"/>
      <c r="CN43" s="1291"/>
      <c r="CO43" s="1291"/>
      <c r="CP43" s="1291"/>
      <c r="CQ43" s="1291"/>
      <c r="CR43" s="1291"/>
      <c r="CS43" s="1291"/>
      <c r="CT43" s="1291"/>
      <c r="CU43" s="1291"/>
      <c r="CV43" s="1291"/>
      <c r="CW43" s="1291"/>
      <c r="CX43" s="1291"/>
      <c r="CY43" s="1291"/>
      <c r="CZ43" s="1291"/>
      <c r="DA43" s="1291"/>
      <c r="DB43" s="1291"/>
      <c r="DC43" s="1292"/>
    </row>
    <row r="44" spans="2:109" x14ac:dyDescent="0.15">
      <c r="B44" s="1281"/>
      <c r="AN44" s="1293"/>
      <c r="AO44" s="1294"/>
      <c r="AP44" s="1294"/>
      <c r="AQ44" s="1294"/>
      <c r="AR44" s="1294"/>
      <c r="AS44" s="1294"/>
      <c r="AT44" s="1294"/>
      <c r="AU44" s="1294"/>
      <c r="AV44" s="1294"/>
      <c r="AW44" s="1294"/>
      <c r="AX44" s="1294"/>
      <c r="AY44" s="1294"/>
      <c r="AZ44" s="1294"/>
      <c r="BA44" s="1294"/>
      <c r="BB44" s="1294"/>
      <c r="BC44" s="1294"/>
      <c r="BD44" s="1294"/>
      <c r="BE44" s="1294"/>
      <c r="BF44" s="1294"/>
      <c r="BG44" s="1294"/>
      <c r="BH44" s="1294"/>
      <c r="BI44" s="1294"/>
      <c r="BJ44" s="1294"/>
      <c r="BK44" s="1294"/>
      <c r="BL44" s="1294"/>
      <c r="BM44" s="1294"/>
      <c r="BN44" s="1294"/>
      <c r="BO44" s="1294"/>
      <c r="BP44" s="1294"/>
      <c r="BQ44" s="1294"/>
      <c r="BR44" s="1294"/>
      <c r="BS44" s="1294"/>
      <c r="BT44" s="1294"/>
      <c r="BU44" s="1294"/>
      <c r="BV44" s="1294"/>
      <c r="BW44" s="1294"/>
      <c r="BX44" s="1294"/>
      <c r="BY44" s="1294"/>
      <c r="BZ44" s="1294"/>
      <c r="CA44" s="1294"/>
      <c r="CB44" s="1294"/>
      <c r="CC44" s="1294"/>
      <c r="CD44" s="1294"/>
      <c r="CE44" s="1294"/>
      <c r="CF44" s="1294"/>
      <c r="CG44" s="1294"/>
      <c r="CH44" s="1294"/>
      <c r="CI44" s="1294"/>
      <c r="CJ44" s="1294"/>
      <c r="CK44" s="1294"/>
      <c r="CL44" s="1294"/>
      <c r="CM44" s="1294"/>
      <c r="CN44" s="1294"/>
      <c r="CO44" s="1294"/>
      <c r="CP44" s="1294"/>
      <c r="CQ44" s="1294"/>
      <c r="CR44" s="1294"/>
      <c r="CS44" s="1294"/>
      <c r="CT44" s="1294"/>
      <c r="CU44" s="1294"/>
      <c r="CV44" s="1294"/>
      <c r="CW44" s="1294"/>
      <c r="CX44" s="1294"/>
      <c r="CY44" s="1294"/>
      <c r="CZ44" s="1294"/>
      <c r="DA44" s="1294"/>
      <c r="DB44" s="1294"/>
      <c r="DC44" s="1295"/>
    </row>
    <row r="45" spans="2:109" x14ac:dyDescent="0.15">
      <c r="B45" s="1281"/>
      <c r="AN45" s="1293"/>
      <c r="AO45" s="1294"/>
      <c r="AP45" s="1294"/>
      <c r="AQ45" s="1294"/>
      <c r="AR45" s="1294"/>
      <c r="AS45" s="1294"/>
      <c r="AT45" s="1294"/>
      <c r="AU45" s="1294"/>
      <c r="AV45" s="1294"/>
      <c r="AW45" s="1294"/>
      <c r="AX45" s="1294"/>
      <c r="AY45" s="1294"/>
      <c r="AZ45" s="1294"/>
      <c r="BA45" s="1294"/>
      <c r="BB45" s="1294"/>
      <c r="BC45" s="1294"/>
      <c r="BD45" s="1294"/>
      <c r="BE45" s="1294"/>
      <c r="BF45" s="1294"/>
      <c r="BG45" s="1294"/>
      <c r="BH45" s="1294"/>
      <c r="BI45" s="1294"/>
      <c r="BJ45" s="1294"/>
      <c r="BK45" s="1294"/>
      <c r="BL45" s="1294"/>
      <c r="BM45" s="1294"/>
      <c r="BN45" s="1294"/>
      <c r="BO45" s="1294"/>
      <c r="BP45" s="1294"/>
      <c r="BQ45" s="1294"/>
      <c r="BR45" s="1294"/>
      <c r="BS45" s="1294"/>
      <c r="BT45" s="1294"/>
      <c r="BU45" s="1294"/>
      <c r="BV45" s="1294"/>
      <c r="BW45" s="1294"/>
      <c r="BX45" s="1294"/>
      <c r="BY45" s="1294"/>
      <c r="BZ45" s="1294"/>
      <c r="CA45" s="1294"/>
      <c r="CB45" s="1294"/>
      <c r="CC45" s="1294"/>
      <c r="CD45" s="1294"/>
      <c r="CE45" s="1294"/>
      <c r="CF45" s="1294"/>
      <c r="CG45" s="1294"/>
      <c r="CH45" s="1294"/>
      <c r="CI45" s="1294"/>
      <c r="CJ45" s="1294"/>
      <c r="CK45" s="1294"/>
      <c r="CL45" s="1294"/>
      <c r="CM45" s="1294"/>
      <c r="CN45" s="1294"/>
      <c r="CO45" s="1294"/>
      <c r="CP45" s="1294"/>
      <c r="CQ45" s="1294"/>
      <c r="CR45" s="1294"/>
      <c r="CS45" s="1294"/>
      <c r="CT45" s="1294"/>
      <c r="CU45" s="1294"/>
      <c r="CV45" s="1294"/>
      <c r="CW45" s="1294"/>
      <c r="CX45" s="1294"/>
      <c r="CY45" s="1294"/>
      <c r="CZ45" s="1294"/>
      <c r="DA45" s="1294"/>
      <c r="DB45" s="1294"/>
      <c r="DC45" s="1295"/>
    </row>
    <row r="46" spans="2:109" x14ac:dyDescent="0.15">
      <c r="B46" s="1281"/>
      <c r="AN46" s="1293"/>
      <c r="AO46" s="1294"/>
      <c r="AP46" s="1294"/>
      <c r="AQ46" s="1294"/>
      <c r="AR46" s="1294"/>
      <c r="AS46" s="1294"/>
      <c r="AT46" s="1294"/>
      <c r="AU46" s="1294"/>
      <c r="AV46" s="1294"/>
      <c r="AW46" s="1294"/>
      <c r="AX46" s="1294"/>
      <c r="AY46" s="1294"/>
      <c r="AZ46" s="1294"/>
      <c r="BA46" s="1294"/>
      <c r="BB46" s="1294"/>
      <c r="BC46" s="1294"/>
      <c r="BD46" s="1294"/>
      <c r="BE46" s="1294"/>
      <c r="BF46" s="1294"/>
      <c r="BG46" s="1294"/>
      <c r="BH46" s="1294"/>
      <c r="BI46" s="1294"/>
      <c r="BJ46" s="1294"/>
      <c r="BK46" s="1294"/>
      <c r="BL46" s="1294"/>
      <c r="BM46" s="1294"/>
      <c r="BN46" s="1294"/>
      <c r="BO46" s="1294"/>
      <c r="BP46" s="1294"/>
      <c r="BQ46" s="1294"/>
      <c r="BR46" s="1294"/>
      <c r="BS46" s="1294"/>
      <c r="BT46" s="1294"/>
      <c r="BU46" s="1294"/>
      <c r="BV46" s="1294"/>
      <c r="BW46" s="1294"/>
      <c r="BX46" s="1294"/>
      <c r="BY46" s="1294"/>
      <c r="BZ46" s="1294"/>
      <c r="CA46" s="1294"/>
      <c r="CB46" s="1294"/>
      <c r="CC46" s="1294"/>
      <c r="CD46" s="1294"/>
      <c r="CE46" s="1294"/>
      <c r="CF46" s="1294"/>
      <c r="CG46" s="1294"/>
      <c r="CH46" s="1294"/>
      <c r="CI46" s="1294"/>
      <c r="CJ46" s="1294"/>
      <c r="CK46" s="1294"/>
      <c r="CL46" s="1294"/>
      <c r="CM46" s="1294"/>
      <c r="CN46" s="1294"/>
      <c r="CO46" s="1294"/>
      <c r="CP46" s="1294"/>
      <c r="CQ46" s="1294"/>
      <c r="CR46" s="1294"/>
      <c r="CS46" s="1294"/>
      <c r="CT46" s="1294"/>
      <c r="CU46" s="1294"/>
      <c r="CV46" s="1294"/>
      <c r="CW46" s="1294"/>
      <c r="CX46" s="1294"/>
      <c r="CY46" s="1294"/>
      <c r="CZ46" s="1294"/>
      <c r="DA46" s="1294"/>
      <c r="DB46" s="1294"/>
      <c r="DC46" s="1295"/>
    </row>
    <row r="47" spans="2:109" x14ac:dyDescent="0.15">
      <c r="B47" s="1281"/>
      <c r="AN47" s="1296"/>
      <c r="AO47" s="1297"/>
      <c r="AP47" s="1297"/>
      <c r="AQ47" s="1297"/>
      <c r="AR47" s="1297"/>
      <c r="AS47" s="1297"/>
      <c r="AT47" s="1297"/>
      <c r="AU47" s="1297"/>
      <c r="AV47" s="1297"/>
      <c r="AW47" s="1297"/>
      <c r="AX47" s="1297"/>
      <c r="AY47" s="1297"/>
      <c r="AZ47" s="1297"/>
      <c r="BA47" s="1297"/>
      <c r="BB47" s="1297"/>
      <c r="BC47" s="1297"/>
      <c r="BD47" s="1297"/>
      <c r="BE47" s="1297"/>
      <c r="BF47" s="1297"/>
      <c r="BG47" s="1297"/>
      <c r="BH47" s="1297"/>
      <c r="BI47" s="1297"/>
      <c r="BJ47" s="1297"/>
      <c r="BK47" s="1297"/>
      <c r="BL47" s="1297"/>
      <c r="BM47" s="1297"/>
      <c r="BN47" s="1297"/>
      <c r="BO47" s="1297"/>
      <c r="BP47" s="1297"/>
      <c r="BQ47" s="1297"/>
      <c r="BR47" s="1297"/>
      <c r="BS47" s="1297"/>
      <c r="BT47" s="1297"/>
      <c r="BU47" s="1297"/>
      <c r="BV47" s="1297"/>
      <c r="BW47" s="1297"/>
      <c r="BX47" s="1297"/>
      <c r="BY47" s="1297"/>
      <c r="BZ47" s="1297"/>
      <c r="CA47" s="1297"/>
      <c r="CB47" s="1297"/>
      <c r="CC47" s="1297"/>
      <c r="CD47" s="1297"/>
      <c r="CE47" s="1297"/>
      <c r="CF47" s="1297"/>
      <c r="CG47" s="1297"/>
      <c r="CH47" s="1297"/>
      <c r="CI47" s="1297"/>
      <c r="CJ47" s="1297"/>
      <c r="CK47" s="1297"/>
      <c r="CL47" s="1297"/>
      <c r="CM47" s="1297"/>
      <c r="CN47" s="1297"/>
      <c r="CO47" s="1297"/>
      <c r="CP47" s="1297"/>
      <c r="CQ47" s="1297"/>
      <c r="CR47" s="1297"/>
      <c r="CS47" s="1297"/>
      <c r="CT47" s="1297"/>
      <c r="CU47" s="1297"/>
      <c r="CV47" s="1297"/>
      <c r="CW47" s="1297"/>
      <c r="CX47" s="1297"/>
      <c r="CY47" s="1297"/>
      <c r="CZ47" s="1297"/>
      <c r="DA47" s="1297"/>
      <c r="DB47" s="1297"/>
      <c r="DC47" s="1298"/>
    </row>
    <row r="48" spans="2:109" x14ac:dyDescent="0.15">
      <c r="B48" s="1281"/>
      <c r="H48" s="1299"/>
      <c r="I48" s="1299"/>
      <c r="J48" s="1299"/>
      <c r="AN48" s="1299"/>
      <c r="AO48" s="1299"/>
      <c r="AP48" s="1299"/>
      <c r="AZ48" s="1299"/>
      <c r="BA48" s="1299"/>
      <c r="BB48" s="1299"/>
      <c r="BL48" s="1299"/>
      <c r="BM48" s="1299"/>
      <c r="BN48" s="1299"/>
      <c r="BX48" s="1299"/>
      <c r="BY48" s="1299"/>
      <c r="BZ48" s="1299"/>
      <c r="CJ48" s="1299"/>
      <c r="CK48" s="1299"/>
      <c r="CL48" s="1299"/>
      <c r="CV48" s="1299"/>
      <c r="CW48" s="1299"/>
      <c r="CX48" s="1299"/>
    </row>
    <row r="49" spans="1:109" x14ac:dyDescent="0.15">
      <c r="B49" s="1281"/>
      <c r="AN49" s="1274" t="s">
        <v>597</v>
      </c>
    </row>
    <row r="50" spans="1:109" x14ac:dyDescent="0.15">
      <c r="B50" s="1281"/>
      <c r="G50" s="1300"/>
      <c r="H50" s="1300"/>
      <c r="I50" s="1300"/>
      <c r="J50" s="1300"/>
      <c r="K50" s="1301"/>
      <c r="L50" s="1301"/>
      <c r="M50" s="1302"/>
      <c r="N50" s="1302"/>
      <c r="AN50" s="1303"/>
      <c r="AO50" s="1304"/>
      <c r="AP50" s="1304"/>
      <c r="AQ50" s="1304"/>
      <c r="AR50" s="1304"/>
      <c r="AS50" s="1304"/>
      <c r="AT50" s="1304"/>
      <c r="AU50" s="1304"/>
      <c r="AV50" s="1304"/>
      <c r="AW50" s="1304"/>
      <c r="AX50" s="1304"/>
      <c r="AY50" s="1304"/>
      <c r="AZ50" s="1304"/>
      <c r="BA50" s="1304"/>
      <c r="BB50" s="1304"/>
      <c r="BC50" s="1304"/>
      <c r="BD50" s="1304"/>
      <c r="BE50" s="1304"/>
      <c r="BF50" s="1304"/>
      <c r="BG50" s="1304"/>
      <c r="BH50" s="1304"/>
      <c r="BI50" s="1304"/>
      <c r="BJ50" s="1304"/>
      <c r="BK50" s="1304"/>
      <c r="BL50" s="1304"/>
      <c r="BM50" s="1304"/>
      <c r="BN50" s="1304"/>
      <c r="BO50" s="1305"/>
      <c r="BP50" s="1306" t="s">
        <v>557</v>
      </c>
      <c r="BQ50" s="1306"/>
      <c r="BR50" s="1306"/>
      <c r="BS50" s="1306"/>
      <c r="BT50" s="1306"/>
      <c r="BU50" s="1306"/>
      <c r="BV50" s="1306"/>
      <c r="BW50" s="1306"/>
      <c r="BX50" s="1306" t="s">
        <v>558</v>
      </c>
      <c r="BY50" s="1306"/>
      <c r="BZ50" s="1306"/>
      <c r="CA50" s="1306"/>
      <c r="CB50" s="1306"/>
      <c r="CC50" s="1306"/>
      <c r="CD50" s="1306"/>
      <c r="CE50" s="1306"/>
      <c r="CF50" s="1306" t="s">
        <v>559</v>
      </c>
      <c r="CG50" s="1306"/>
      <c r="CH50" s="1306"/>
      <c r="CI50" s="1306"/>
      <c r="CJ50" s="1306"/>
      <c r="CK50" s="1306"/>
      <c r="CL50" s="1306"/>
      <c r="CM50" s="1306"/>
      <c r="CN50" s="1306" t="s">
        <v>560</v>
      </c>
      <c r="CO50" s="1306"/>
      <c r="CP50" s="1306"/>
      <c r="CQ50" s="1306"/>
      <c r="CR50" s="1306"/>
      <c r="CS50" s="1306"/>
      <c r="CT50" s="1306"/>
      <c r="CU50" s="1306"/>
      <c r="CV50" s="1306" t="s">
        <v>561</v>
      </c>
      <c r="CW50" s="1306"/>
      <c r="CX50" s="1306"/>
      <c r="CY50" s="1306"/>
      <c r="CZ50" s="1306"/>
      <c r="DA50" s="1306"/>
      <c r="DB50" s="1306"/>
      <c r="DC50" s="1306"/>
    </row>
    <row r="51" spans="1:109" ht="13.5" customHeight="1" x14ac:dyDescent="0.15">
      <c r="B51" s="1281"/>
      <c r="G51" s="1307"/>
      <c r="H51" s="1307"/>
      <c r="I51" s="1308"/>
      <c r="J51" s="1308"/>
      <c r="K51" s="1309"/>
      <c r="L51" s="1309"/>
      <c r="M51" s="1309"/>
      <c r="N51" s="1309"/>
      <c r="AM51" s="1299"/>
      <c r="AN51" s="1310" t="s">
        <v>598</v>
      </c>
      <c r="AO51" s="1310"/>
      <c r="AP51" s="1310"/>
      <c r="AQ51" s="1310"/>
      <c r="AR51" s="1310"/>
      <c r="AS51" s="1310"/>
      <c r="AT51" s="1310"/>
      <c r="AU51" s="1310"/>
      <c r="AV51" s="1310"/>
      <c r="AW51" s="1310"/>
      <c r="AX51" s="1310"/>
      <c r="AY51" s="1310"/>
      <c r="AZ51" s="1310"/>
      <c r="BA51" s="1310"/>
      <c r="BB51" s="1310" t="s">
        <v>599</v>
      </c>
      <c r="BC51" s="1310"/>
      <c r="BD51" s="1310"/>
      <c r="BE51" s="1310"/>
      <c r="BF51" s="1310"/>
      <c r="BG51" s="1310"/>
      <c r="BH51" s="1310"/>
      <c r="BI51" s="1310"/>
      <c r="BJ51" s="1310"/>
      <c r="BK51" s="1310"/>
      <c r="BL51" s="1310"/>
      <c r="BM51" s="1310"/>
      <c r="BN51" s="1310"/>
      <c r="BO51" s="1310"/>
      <c r="BP51" s="1311"/>
      <c r="BQ51" s="1311"/>
      <c r="BR51" s="1311"/>
      <c r="BS51" s="1311"/>
      <c r="BT51" s="1311"/>
      <c r="BU51" s="1311"/>
      <c r="BV51" s="1311"/>
      <c r="BW51" s="1311"/>
      <c r="BX51" s="1311"/>
      <c r="BY51" s="1311"/>
      <c r="BZ51" s="1311"/>
      <c r="CA51" s="1311"/>
      <c r="CB51" s="1311"/>
      <c r="CC51" s="1311"/>
      <c r="CD51" s="1311"/>
      <c r="CE51" s="1311"/>
      <c r="CF51" s="1311"/>
      <c r="CG51" s="1311"/>
      <c r="CH51" s="1311"/>
      <c r="CI51" s="1311"/>
      <c r="CJ51" s="1311"/>
      <c r="CK51" s="1311"/>
      <c r="CL51" s="1311"/>
      <c r="CM51" s="1311"/>
      <c r="CN51" s="1311"/>
      <c r="CO51" s="1311"/>
      <c r="CP51" s="1311"/>
      <c r="CQ51" s="1311"/>
      <c r="CR51" s="1311"/>
      <c r="CS51" s="1311"/>
      <c r="CT51" s="1311"/>
      <c r="CU51" s="1311"/>
      <c r="CV51" s="1311"/>
      <c r="CW51" s="1311"/>
      <c r="CX51" s="1311"/>
      <c r="CY51" s="1311"/>
      <c r="CZ51" s="1311"/>
      <c r="DA51" s="1311"/>
      <c r="DB51" s="1311"/>
      <c r="DC51" s="1311"/>
    </row>
    <row r="52" spans="1:109" x14ac:dyDescent="0.15">
      <c r="B52" s="1281"/>
      <c r="G52" s="1307"/>
      <c r="H52" s="1307"/>
      <c r="I52" s="1308"/>
      <c r="J52" s="1308"/>
      <c r="K52" s="1309"/>
      <c r="L52" s="1309"/>
      <c r="M52" s="1309"/>
      <c r="N52" s="1309"/>
      <c r="AM52" s="1299"/>
      <c r="AN52" s="1310"/>
      <c r="AO52" s="1310"/>
      <c r="AP52" s="1310"/>
      <c r="AQ52" s="1310"/>
      <c r="AR52" s="1310"/>
      <c r="AS52" s="1310"/>
      <c r="AT52" s="1310"/>
      <c r="AU52" s="1310"/>
      <c r="AV52" s="1310"/>
      <c r="AW52" s="1310"/>
      <c r="AX52" s="1310"/>
      <c r="AY52" s="1310"/>
      <c r="AZ52" s="1310"/>
      <c r="BA52" s="1310"/>
      <c r="BB52" s="1310"/>
      <c r="BC52" s="1310"/>
      <c r="BD52" s="1310"/>
      <c r="BE52" s="1310"/>
      <c r="BF52" s="1310"/>
      <c r="BG52" s="1310"/>
      <c r="BH52" s="1310"/>
      <c r="BI52" s="1310"/>
      <c r="BJ52" s="1310"/>
      <c r="BK52" s="1310"/>
      <c r="BL52" s="1310"/>
      <c r="BM52" s="1310"/>
      <c r="BN52" s="1310"/>
      <c r="BO52" s="1310"/>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x14ac:dyDescent="0.15">
      <c r="A53" s="1289"/>
      <c r="B53" s="1281"/>
      <c r="G53" s="1307"/>
      <c r="H53" s="1307"/>
      <c r="I53" s="1300"/>
      <c r="J53" s="1300"/>
      <c r="K53" s="1309"/>
      <c r="L53" s="1309"/>
      <c r="M53" s="1309"/>
      <c r="N53" s="1309"/>
      <c r="AM53" s="1299"/>
      <c r="AN53" s="1310"/>
      <c r="AO53" s="1310"/>
      <c r="AP53" s="1310"/>
      <c r="AQ53" s="1310"/>
      <c r="AR53" s="1310"/>
      <c r="AS53" s="1310"/>
      <c r="AT53" s="1310"/>
      <c r="AU53" s="1310"/>
      <c r="AV53" s="1310"/>
      <c r="AW53" s="1310"/>
      <c r="AX53" s="1310"/>
      <c r="AY53" s="1310"/>
      <c r="AZ53" s="1310"/>
      <c r="BA53" s="1310"/>
      <c r="BB53" s="1310" t="s">
        <v>600</v>
      </c>
      <c r="BC53" s="1310"/>
      <c r="BD53" s="1310"/>
      <c r="BE53" s="1310"/>
      <c r="BF53" s="1310"/>
      <c r="BG53" s="1310"/>
      <c r="BH53" s="1310"/>
      <c r="BI53" s="1310"/>
      <c r="BJ53" s="1310"/>
      <c r="BK53" s="1310"/>
      <c r="BL53" s="1310"/>
      <c r="BM53" s="1310"/>
      <c r="BN53" s="1310"/>
      <c r="BO53" s="1310"/>
      <c r="BP53" s="1311">
        <v>59.7</v>
      </c>
      <c r="BQ53" s="1311"/>
      <c r="BR53" s="1311"/>
      <c r="BS53" s="1311"/>
      <c r="BT53" s="1311"/>
      <c r="BU53" s="1311"/>
      <c r="BV53" s="1311"/>
      <c r="BW53" s="1311"/>
      <c r="BX53" s="1311">
        <v>61</v>
      </c>
      <c r="BY53" s="1311"/>
      <c r="BZ53" s="1311"/>
      <c r="CA53" s="1311"/>
      <c r="CB53" s="1311"/>
      <c r="CC53" s="1311"/>
      <c r="CD53" s="1311"/>
      <c r="CE53" s="1311"/>
      <c r="CF53" s="1311">
        <v>61.3</v>
      </c>
      <c r="CG53" s="1311"/>
      <c r="CH53" s="1311"/>
      <c r="CI53" s="1311"/>
      <c r="CJ53" s="1311"/>
      <c r="CK53" s="1311"/>
      <c r="CL53" s="1311"/>
      <c r="CM53" s="1311"/>
      <c r="CN53" s="1311">
        <v>62.6</v>
      </c>
      <c r="CO53" s="1311"/>
      <c r="CP53" s="1311"/>
      <c r="CQ53" s="1311"/>
      <c r="CR53" s="1311"/>
      <c r="CS53" s="1311"/>
      <c r="CT53" s="1311"/>
      <c r="CU53" s="1311"/>
      <c r="CV53" s="1311">
        <v>63.3</v>
      </c>
      <c r="CW53" s="1311"/>
      <c r="CX53" s="1311"/>
      <c r="CY53" s="1311"/>
      <c r="CZ53" s="1311"/>
      <c r="DA53" s="1311"/>
      <c r="DB53" s="1311"/>
      <c r="DC53" s="1311"/>
    </row>
    <row r="54" spans="1:109" x14ac:dyDescent="0.15">
      <c r="A54" s="1289"/>
      <c r="B54" s="1281"/>
      <c r="G54" s="1307"/>
      <c r="H54" s="1307"/>
      <c r="I54" s="1300"/>
      <c r="J54" s="1300"/>
      <c r="K54" s="1309"/>
      <c r="L54" s="1309"/>
      <c r="M54" s="1309"/>
      <c r="N54" s="1309"/>
      <c r="AM54" s="1299"/>
      <c r="AN54" s="1310"/>
      <c r="AO54" s="1310"/>
      <c r="AP54" s="1310"/>
      <c r="AQ54" s="1310"/>
      <c r="AR54" s="1310"/>
      <c r="AS54" s="1310"/>
      <c r="AT54" s="1310"/>
      <c r="AU54" s="1310"/>
      <c r="AV54" s="1310"/>
      <c r="AW54" s="1310"/>
      <c r="AX54" s="1310"/>
      <c r="AY54" s="1310"/>
      <c r="AZ54" s="1310"/>
      <c r="BA54" s="1310"/>
      <c r="BB54" s="1310"/>
      <c r="BC54" s="1310"/>
      <c r="BD54" s="1310"/>
      <c r="BE54" s="1310"/>
      <c r="BF54" s="1310"/>
      <c r="BG54" s="1310"/>
      <c r="BH54" s="1310"/>
      <c r="BI54" s="1310"/>
      <c r="BJ54" s="1310"/>
      <c r="BK54" s="1310"/>
      <c r="BL54" s="1310"/>
      <c r="BM54" s="1310"/>
      <c r="BN54" s="1310"/>
      <c r="BO54" s="1310"/>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x14ac:dyDescent="0.15">
      <c r="A55" s="1289"/>
      <c r="B55" s="1281"/>
      <c r="G55" s="1300"/>
      <c r="H55" s="1300"/>
      <c r="I55" s="1300"/>
      <c r="J55" s="1300"/>
      <c r="K55" s="1309"/>
      <c r="L55" s="1309"/>
      <c r="M55" s="1309"/>
      <c r="N55" s="1309"/>
      <c r="AN55" s="1306" t="s">
        <v>601</v>
      </c>
      <c r="AO55" s="1306"/>
      <c r="AP55" s="1306"/>
      <c r="AQ55" s="1306"/>
      <c r="AR55" s="1306"/>
      <c r="AS55" s="1306"/>
      <c r="AT55" s="1306"/>
      <c r="AU55" s="1306"/>
      <c r="AV55" s="1306"/>
      <c r="AW55" s="1306"/>
      <c r="AX55" s="1306"/>
      <c r="AY55" s="1306"/>
      <c r="AZ55" s="1306"/>
      <c r="BA55" s="1306"/>
      <c r="BB55" s="1310" t="s">
        <v>599</v>
      </c>
      <c r="BC55" s="1310"/>
      <c r="BD55" s="1310"/>
      <c r="BE55" s="1310"/>
      <c r="BF55" s="1310"/>
      <c r="BG55" s="1310"/>
      <c r="BH55" s="1310"/>
      <c r="BI55" s="1310"/>
      <c r="BJ55" s="1310"/>
      <c r="BK55" s="1310"/>
      <c r="BL55" s="1310"/>
      <c r="BM55" s="1310"/>
      <c r="BN55" s="1310"/>
      <c r="BO55" s="1310"/>
      <c r="BP55" s="1311">
        <v>15</v>
      </c>
      <c r="BQ55" s="1311"/>
      <c r="BR55" s="1311"/>
      <c r="BS55" s="1311"/>
      <c r="BT55" s="1311"/>
      <c r="BU55" s="1311"/>
      <c r="BV55" s="1311"/>
      <c r="BW55" s="1311"/>
      <c r="BX55" s="1311">
        <v>12.2</v>
      </c>
      <c r="BY55" s="1311"/>
      <c r="BZ55" s="1311"/>
      <c r="CA55" s="1311"/>
      <c r="CB55" s="1311"/>
      <c r="CC55" s="1311"/>
      <c r="CD55" s="1311"/>
      <c r="CE55" s="1311"/>
      <c r="CF55" s="1311">
        <v>5</v>
      </c>
      <c r="CG55" s="1311"/>
      <c r="CH55" s="1311"/>
      <c r="CI55" s="1311"/>
      <c r="CJ55" s="1311"/>
      <c r="CK55" s="1311"/>
      <c r="CL55" s="1311"/>
      <c r="CM55" s="1311"/>
      <c r="CN55" s="1311">
        <v>5.4</v>
      </c>
      <c r="CO55" s="1311"/>
      <c r="CP55" s="1311"/>
      <c r="CQ55" s="1311"/>
      <c r="CR55" s="1311"/>
      <c r="CS55" s="1311"/>
      <c r="CT55" s="1311"/>
      <c r="CU55" s="1311"/>
      <c r="CV55" s="1311">
        <v>3.9</v>
      </c>
      <c r="CW55" s="1311"/>
      <c r="CX55" s="1311"/>
      <c r="CY55" s="1311"/>
      <c r="CZ55" s="1311"/>
      <c r="DA55" s="1311"/>
      <c r="DB55" s="1311"/>
      <c r="DC55" s="1311"/>
    </row>
    <row r="56" spans="1:109" x14ac:dyDescent="0.15">
      <c r="A56" s="1289"/>
      <c r="B56" s="1281"/>
      <c r="G56" s="1300"/>
      <c r="H56" s="1300"/>
      <c r="I56" s="1300"/>
      <c r="J56" s="1300"/>
      <c r="K56" s="1309"/>
      <c r="L56" s="1309"/>
      <c r="M56" s="1309"/>
      <c r="N56" s="1309"/>
      <c r="AN56" s="1306"/>
      <c r="AO56" s="1306"/>
      <c r="AP56" s="1306"/>
      <c r="AQ56" s="1306"/>
      <c r="AR56" s="1306"/>
      <c r="AS56" s="1306"/>
      <c r="AT56" s="1306"/>
      <c r="AU56" s="1306"/>
      <c r="AV56" s="1306"/>
      <c r="AW56" s="1306"/>
      <c r="AX56" s="1306"/>
      <c r="AY56" s="1306"/>
      <c r="AZ56" s="1306"/>
      <c r="BA56" s="1306"/>
      <c r="BB56" s="1310"/>
      <c r="BC56" s="1310"/>
      <c r="BD56" s="1310"/>
      <c r="BE56" s="1310"/>
      <c r="BF56" s="1310"/>
      <c r="BG56" s="1310"/>
      <c r="BH56" s="1310"/>
      <c r="BI56" s="1310"/>
      <c r="BJ56" s="1310"/>
      <c r="BK56" s="1310"/>
      <c r="BL56" s="1310"/>
      <c r="BM56" s="1310"/>
      <c r="BN56" s="1310"/>
      <c r="BO56" s="1310"/>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1289" customFormat="1" x14ac:dyDescent="0.15">
      <c r="B57" s="1312"/>
      <c r="G57" s="1300"/>
      <c r="H57" s="1300"/>
      <c r="I57" s="1313"/>
      <c r="J57" s="1313"/>
      <c r="K57" s="1309"/>
      <c r="L57" s="1309"/>
      <c r="M57" s="1309"/>
      <c r="N57" s="1309"/>
      <c r="AM57" s="1274"/>
      <c r="AN57" s="1306"/>
      <c r="AO57" s="1306"/>
      <c r="AP57" s="1306"/>
      <c r="AQ57" s="1306"/>
      <c r="AR57" s="1306"/>
      <c r="AS57" s="1306"/>
      <c r="AT57" s="1306"/>
      <c r="AU57" s="1306"/>
      <c r="AV57" s="1306"/>
      <c r="AW57" s="1306"/>
      <c r="AX57" s="1306"/>
      <c r="AY57" s="1306"/>
      <c r="AZ57" s="1306"/>
      <c r="BA57" s="1306"/>
      <c r="BB57" s="1310" t="s">
        <v>600</v>
      </c>
      <c r="BC57" s="1310"/>
      <c r="BD57" s="1310"/>
      <c r="BE57" s="1310"/>
      <c r="BF57" s="1310"/>
      <c r="BG57" s="1310"/>
      <c r="BH57" s="1310"/>
      <c r="BI57" s="1310"/>
      <c r="BJ57" s="1310"/>
      <c r="BK57" s="1310"/>
      <c r="BL57" s="1310"/>
      <c r="BM57" s="1310"/>
      <c r="BN57" s="1310"/>
      <c r="BO57" s="1310"/>
      <c r="BP57" s="1311">
        <v>60.1</v>
      </c>
      <c r="BQ57" s="1311"/>
      <c r="BR57" s="1311"/>
      <c r="BS57" s="1311"/>
      <c r="BT57" s="1311"/>
      <c r="BU57" s="1311"/>
      <c r="BV57" s="1311"/>
      <c r="BW57" s="1311"/>
      <c r="BX57" s="1311">
        <v>61.2</v>
      </c>
      <c r="BY57" s="1311"/>
      <c r="BZ57" s="1311"/>
      <c r="CA57" s="1311"/>
      <c r="CB57" s="1311"/>
      <c r="CC57" s="1311"/>
      <c r="CD57" s="1311"/>
      <c r="CE57" s="1311"/>
      <c r="CF57" s="1311">
        <v>61.7</v>
      </c>
      <c r="CG57" s="1311"/>
      <c r="CH57" s="1311"/>
      <c r="CI57" s="1311"/>
      <c r="CJ57" s="1311"/>
      <c r="CK57" s="1311"/>
      <c r="CL57" s="1311"/>
      <c r="CM57" s="1311"/>
      <c r="CN57" s="1311">
        <v>62.6</v>
      </c>
      <c r="CO57" s="1311"/>
      <c r="CP57" s="1311"/>
      <c r="CQ57" s="1311"/>
      <c r="CR57" s="1311"/>
      <c r="CS57" s="1311"/>
      <c r="CT57" s="1311"/>
      <c r="CU57" s="1311"/>
      <c r="CV57" s="1311">
        <v>63.1</v>
      </c>
      <c r="CW57" s="1311"/>
      <c r="CX57" s="1311"/>
      <c r="CY57" s="1311"/>
      <c r="CZ57" s="1311"/>
      <c r="DA57" s="1311"/>
      <c r="DB57" s="1311"/>
      <c r="DC57" s="1311"/>
      <c r="DD57" s="1314"/>
      <c r="DE57" s="1312"/>
    </row>
    <row r="58" spans="1:109" s="1289" customFormat="1" x14ac:dyDescent="0.15">
      <c r="A58" s="1274"/>
      <c r="B58" s="1312"/>
      <c r="G58" s="1300"/>
      <c r="H58" s="1300"/>
      <c r="I58" s="1313"/>
      <c r="J58" s="1313"/>
      <c r="K58" s="1309"/>
      <c r="L58" s="1309"/>
      <c r="M58" s="1309"/>
      <c r="N58" s="1309"/>
      <c r="AM58" s="1274"/>
      <c r="AN58" s="1306"/>
      <c r="AO58" s="1306"/>
      <c r="AP58" s="1306"/>
      <c r="AQ58" s="1306"/>
      <c r="AR58" s="1306"/>
      <c r="AS58" s="1306"/>
      <c r="AT58" s="1306"/>
      <c r="AU58" s="1306"/>
      <c r="AV58" s="1306"/>
      <c r="AW58" s="1306"/>
      <c r="AX58" s="1306"/>
      <c r="AY58" s="1306"/>
      <c r="AZ58" s="1306"/>
      <c r="BA58" s="1306"/>
      <c r="BB58" s="1310"/>
      <c r="BC58" s="1310"/>
      <c r="BD58" s="1310"/>
      <c r="BE58" s="1310"/>
      <c r="BF58" s="1310"/>
      <c r="BG58" s="1310"/>
      <c r="BH58" s="1310"/>
      <c r="BI58" s="1310"/>
      <c r="BJ58" s="1310"/>
      <c r="BK58" s="1310"/>
      <c r="BL58" s="1310"/>
      <c r="BM58" s="1310"/>
      <c r="BN58" s="1310"/>
      <c r="BO58" s="1310"/>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1314"/>
      <c r="DE58" s="1312"/>
    </row>
    <row r="59" spans="1:109" s="1289" customFormat="1" x14ac:dyDescent="0.15">
      <c r="A59" s="1274"/>
      <c r="B59" s="1312"/>
      <c r="K59" s="1315"/>
      <c r="L59" s="1315"/>
      <c r="M59" s="1315"/>
      <c r="N59" s="1315"/>
      <c r="AQ59" s="1315"/>
      <c r="AR59" s="1315"/>
      <c r="AS59" s="1315"/>
      <c r="AT59" s="1315"/>
      <c r="BC59" s="1315"/>
      <c r="BD59" s="1315"/>
      <c r="BE59" s="1315"/>
      <c r="BF59" s="1315"/>
      <c r="BO59" s="1315"/>
      <c r="BP59" s="1315"/>
      <c r="BQ59" s="1315"/>
      <c r="BR59" s="1315"/>
      <c r="CA59" s="1315"/>
      <c r="CB59" s="1315"/>
      <c r="CC59" s="1315"/>
      <c r="CD59" s="1315"/>
      <c r="CM59" s="1315"/>
      <c r="CN59" s="1315"/>
      <c r="CO59" s="1315"/>
      <c r="CP59" s="1315"/>
      <c r="CY59" s="1315"/>
      <c r="CZ59" s="1315"/>
      <c r="DA59" s="1315"/>
      <c r="DB59" s="1315"/>
      <c r="DC59" s="1315"/>
      <c r="DD59" s="1314"/>
      <c r="DE59" s="1312"/>
    </row>
    <row r="60" spans="1:109" s="1289" customFormat="1" x14ac:dyDescent="0.15">
      <c r="A60" s="1274"/>
      <c r="B60" s="1312"/>
      <c r="K60" s="1315"/>
      <c r="L60" s="1315"/>
      <c r="M60" s="1315"/>
      <c r="N60" s="1315"/>
      <c r="AQ60" s="1315"/>
      <c r="AR60" s="1315"/>
      <c r="AS60" s="1315"/>
      <c r="AT60" s="1315"/>
      <c r="BC60" s="1315"/>
      <c r="BD60" s="1315"/>
      <c r="BE60" s="1315"/>
      <c r="BF60" s="1315"/>
      <c r="BO60" s="1315"/>
      <c r="BP60" s="1315"/>
      <c r="BQ60" s="1315"/>
      <c r="BR60" s="1315"/>
      <c r="CA60" s="1315"/>
      <c r="CB60" s="1315"/>
      <c r="CC60" s="1315"/>
      <c r="CD60" s="1315"/>
      <c r="CM60" s="1315"/>
      <c r="CN60" s="1315"/>
      <c r="CO60" s="1315"/>
      <c r="CP60" s="1315"/>
      <c r="CY60" s="1315"/>
      <c r="CZ60" s="1315"/>
      <c r="DA60" s="1315"/>
      <c r="DB60" s="1315"/>
      <c r="DC60" s="1315"/>
      <c r="DD60" s="1314"/>
      <c r="DE60" s="1312"/>
    </row>
    <row r="61" spans="1:109" s="1289" customFormat="1" x14ac:dyDescent="0.15">
      <c r="A61" s="1274"/>
      <c r="B61" s="1316"/>
      <c r="C61" s="1317"/>
      <c r="D61" s="1317"/>
      <c r="E61" s="1317"/>
      <c r="F61" s="1317"/>
      <c r="G61" s="1317"/>
      <c r="H61" s="1317"/>
      <c r="I61" s="1317"/>
      <c r="J61" s="1317"/>
      <c r="K61" s="1317"/>
      <c r="L61" s="1317"/>
      <c r="M61" s="1318"/>
      <c r="N61" s="1318"/>
      <c r="O61" s="1317"/>
      <c r="P61" s="1317"/>
      <c r="Q61" s="1317"/>
      <c r="R61" s="1317"/>
      <c r="S61" s="1317"/>
      <c r="T61" s="1317"/>
      <c r="U61" s="1317"/>
      <c r="V61" s="1317"/>
      <c r="W61" s="1317"/>
      <c r="X61" s="1317"/>
      <c r="Y61" s="1317"/>
      <c r="Z61" s="1317"/>
      <c r="AA61" s="1317"/>
      <c r="AB61" s="1317"/>
      <c r="AC61" s="1317"/>
      <c r="AD61" s="1317"/>
      <c r="AE61" s="1317"/>
      <c r="AF61" s="1317"/>
      <c r="AG61" s="1317"/>
      <c r="AH61" s="1317"/>
      <c r="AI61" s="1317"/>
      <c r="AJ61" s="1317"/>
      <c r="AK61" s="1317"/>
      <c r="AL61" s="1317"/>
      <c r="AM61" s="1317"/>
      <c r="AN61" s="1317"/>
      <c r="AO61" s="1317"/>
      <c r="AP61" s="1317"/>
      <c r="AQ61" s="1317"/>
      <c r="AR61" s="1317"/>
      <c r="AS61" s="1318"/>
      <c r="AT61" s="1318"/>
      <c r="AU61" s="1317"/>
      <c r="AV61" s="1317"/>
      <c r="AW61" s="1317"/>
      <c r="AX61" s="1317"/>
      <c r="AY61" s="1317"/>
      <c r="AZ61" s="1317"/>
      <c r="BA61" s="1317"/>
      <c r="BB61" s="1317"/>
      <c r="BC61" s="1317"/>
      <c r="BD61" s="1317"/>
      <c r="BE61" s="1318"/>
      <c r="BF61" s="1318"/>
      <c r="BG61" s="1317"/>
      <c r="BH61" s="1317"/>
      <c r="BI61" s="1317"/>
      <c r="BJ61" s="1317"/>
      <c r="BK61" s="1317"/>
      <c r="BL61" s="1317"/>
      <c r="BM61" s="1317"/>
      <c r="BN61" s="1317"/>
      <c r="BO61" s="1317"/>
      <c r="BP61" s="1317"/>
      <c r="BQ61" s="1318"/>
      <c r="BR61" s="1318"/>
      <c r="BS61" s="1317"/>
      <c r="BT61" s="1317"/>
      <c r="BU61" s="1317"/>
      <c r="BV61" s="1317"/>
      <c r="BW61" s="1317"/>
      <c r="BX61" s="1317"/>
      <c r="BY61" s="1317"/>
      <c r="BZ61" s="1317"/>
      <c r="CA61" s="1317"/>
      <c r="CB61" s="1317"/>
      <c r="CC61" s="1318"/>
      <c r="CD61" s="1318"/>
      <c r="CE61" s="1317"/>
      <c r="CF61" s="1317"/>
      <c r="CG61" s="1317"/>
      <c r="CH61" s="1317"/>
      <c r="CI61" s="1317"/>
      <c r="CJ61" s="1317"/>
      <c r="CK61" s="1317"/>
      <c r="CL61" s="1317"/>
      <c r="CM61" s="1317"/>
      <c r="CN61" s="1317"/>
      <c r="CO61" s="1318"/>
      <c r="CP61" s="1318"/>
      <c r="CQ61" s="1317"/>
      <c r="CR61" s="1317"/>
      <c r="CS61" s="1317"/>
      <c r="CT61" s="1317"/>
      <c r="CU61" s="1317"/>
      <c r="CV61" s="1317"/>
      <c r="CW61" s="1317"/>
      <c r="CX61" s="1317"/>
      <c r="CY61" s="1317"/>
      <c r="CZ61" s="1317"/>
      <c r="DA61" s="1318"/>
      <c r="DB61" s="1318"/>
      <c r="DC61" s="1318"/>
      <c r="DD61" s="1319"/>
      <c r="DE61" s="1312"/>
    </row>
    <row r="62" spans="1:109" x14ac:dyDescent="0.15">
      <c r="B62" s="1286"/>
      <c r="C62" s="1286"/>
      <c r="D62" s="1286"/>
      <c r="E62" s="1286"/>
      <c r="F62" s="1286"/>
      <c r="G62" s="1286"/>
      <c r="H62" s="1286"/>
      <c r="I62" s="1286"/>
      <c r="J62" s="1286"/>
      <c r="K62" s="1286"/>
      <c r="L62" s="1286"/>
      <c r="M62" s="1286"/>
      <c r="N62" s="1286"/>
      <c r="O62" s="1286"/>
      <c r="P62" s="1286"/>
      <c r="Q62" s="1286"/>
      <c r="R62" s="1286"/>
      <c r="S62" s="1286"/>
      <c r="T62" s="1286"/>
      <c r="U62" s="1286"/>
      <c r="V62" s="1286"/>
      <c r="W62" s="1286"/>
      <c r="X62" s="1286"/>
      <c r="Y62" s="1286"/>
      <c r="Z62" s="1286"/>
      <c r="AA62" s="1286"/>
      <c r="AB62" s="1286"/>
      <c r="AC62" s="1286"/>
      <c r="AD62" s="1286"/>
      <c r="AE62" s="1286"/>
      <c r="AF62" s="1286"/>
      <c r="AG62" s="1286"/>
      <c r="AH62" s="1286"/>
      <c r="AI62" s="1286"/>
      <c r="AJ62" s="1286"/>
      <c r="AK62" s="1286"/>
      <c r="AL62" s="1286"/>
      <c r="AM62" s="1286"/>
      <c r="AN62" s="1286"/>
      <c r="AO62" s="1286"/>
      <c r="AP62" s="1286"/>
      <c r="AQ62" s="1286"/>
      <c r="AR62" s="1286"/>
      <c r="AS62" s="1286"/>
      <c r="AT62" s="1286"/>
      <c r="AU62" s="1286"/>
      <c r="AV62" s="1286"/>
      <c r="AW62" s="1286"/>
      <c r="AX62" s="1286"/>
      <c r="AY62" s="1286"/>
      <c r="AZ62" s="1286"/>
      <c r="BA62" s="1286"/>
      <c r="BB62" s="1286"/>
      <c r="BC62" s="1286"/>
      <c r="BD62" s="1286"/>
      <c r="BE62" s="1286"/>
      <c r="BF62" s="1286"/>
      <c r="BG62" s="1286"/>
      <c r="BH62" s="1286"/>
      <c r="BI62" s="1286"/>
      <c r="BJ62" s="1286"/>
      <c r="BK62" s="1286"/>
      <c r="BL62" s="1286"/>
      <c r="BM62" s="1286"/>
      <c r="BN62" s="1286"/>
      <c r="BO62" s="1286"/>
      <c r="BP62" s="1286"/>
      <c r="BQ62" s="1286"/>
      <c r="BR62" s="1286"/>
      <c r="BS62" s="1286"/>
      <c r="BT62" s="1286"/>
      <c r="BU62" s="1286"/>
      <c r="BV62" s="1286"/>
      <c r="BW62" s="1286"/>
      <c r="BX62" s="1286"/>
      <c r="BY62" s="1286"/>
      <c r="BZ62" s="1286"/>
      <c r="CA62" s="1286"/>
      <c r="CB62" s="1286"/>
      <c r="CC62" s="1286"/>
      <c r="CD62" s="1286"/>
      <c r="CE62" s="1286"/>
      <c r="CF62" s="1286"/>
      <c r="CG62" s="1286"/>
      <c r="CH62" s="1286"/>
      <c r="CI62" s="1286"/>
      <c r="CJ62" s="1286"/>
      <c r="CK62" s="1286"/>
      <c r="CL62" s="1286"/>
      <c r="CM62" s="1286"/>
      <c r="CN62" s="1286"/>
      <c r="CO62" s="1286"/>
      <c r="CP62" s="1286"/>
      <c r="CQ62" s="1286"/>
      <c r="CR62" s="1286"/>
      <c r="CS62" s="1286"/>
      <c r="CT62" s="1286"/>
      <c r="CU62" s="1286"/>
      <c r="CV62" s="1286"/>
      <c r="CW62" s="1286"/>
      <c r="CX62" s="1286"/>
      <c r="CY62" s="1286"/>
      <c r="CZ62" s="1286"/>
      <c r="DA62" s="1286"/>
      <c r="DB62" s="1286"/>
      <c r="DC62" s="1286"/>
      <c r="DD62" s="1286"/>
      <c r="DE62" s="1274"/>
    </row>
    <row r="63" spans="1:109" ht="17.25" x14ac:dyDescent="0.15">
      <c r="B63" s="1320" t="s">
        <v>602</v>
      </c>
    </row>
    <row r="64" spans="1:109" x14ac:dyDescent="0.15">
      <c r="B64" s="1281"/>
      <c r="G64" s="1288"/>
      <c r="I64" s="1321"/>
      <c r="J64" s="1321"/>
      <c r="K64" s="1321"/>
      <c r="L64" s="1321"/>
      <c r="M64" s="1321"/>
      <c r="N64" s="1322"/>
      <c r="AM64" s="1288"/>
      <c r="AN64" s="1288" t="s">
        <v>595</v>
      </c>
      <c r="AP64" s="1289"/>
      <c r="AQ64" s="1289"/>
      <c r="AR64" s="1289"/>
      <c r="AY64" s="1288"/>
      <c r="BA64" s="1289"/>
      <c r="BB64" s="1289"/>
      <c r="BC64" s="1289"/>
      <c r="BK64" s="1288"/>
      <c r="BM64" s="1289"/>
      <c r="BN64" s="1289"/>
      <c r="BO64" s="1289"/>
      <c r="BW64" s="1288"/>
      <c r="BY64" s="1289"/>
      <c r="BZ64" s="1289"/>
      <c r="CA64" s="1289"/>
      <c r="CI64" s="1288"/>
      <c r="CK64" s="1289"/>
      <c r="CL64" s="1289"/>
      <c r="CM64" s="1289"/>
      <c r="CU64" s="1288"/>
      <c r="CW64" s="1289"/>
      <c r="CX64" s="1289"/>
      <c r="CY64" s="1289"/>
    </row>
    <row r="65" spans="2:107" x14ac:dyDescent="0.15">
      <c r="B65" s="1281"/>
      <c r="AN65" s="1290" t="s">
        <v>603</v>
      </c>
      <c r="AO65" s="1291"/>
      <c r="AP65" s="1291"/>
      <c r="AQ65" s="1291"/>
      <c r="AR65" s="1291"/>
      <c r="AS65" s="1291"/>
      <c r="AT65" s="1291"/>
      <c r="AU65" s="1291"/>
      <c r="AV65" s="1291"/>
      <c r="AW65" s="1291"/>
      <c r="AX65" s="1291"/>
      <c r="AY65" s="1291"/>
      <c r="AZ65" s="1291"/>
      <c r="BA65" s="1291"/>
      <c r="BB65" s="1291"/>
      <c r="BC65" s="1291"/>
      <c r="BD65" s="1291"/>
      <c r="BE65" s="1291"/>
      <c r="BF65" s="1291"/>
      <c r="BG65" s="1291"/>
      <c r="BH65" s="1291"/>
      <c r="BI65" s="1291"/>
      <c r="BJ65" s="1291"/>
      <c r="BK65" s="1291"/>
      <c r="BL65" s="1291"/>
      <c r="BM65" s="1291"/>
      <c r="BN65" s="1291"/>
      <c r="BO65" s="1291"/>
      <c r="BP65" s="1291"/>
      <c r="BQ65" s="1291"/>
      <c r="BR65" s="1291"/>
      <c r="BS65" s="1291"/>
      <c r="BT65" s="1291"/>
      <c r="BU65" s="1291"/>
      <c r="BV65" s="1291"/>
      <c r="BW65" s="1291"/>
      <c r="BX65" s="1291"/>
      <c r="BY65" s="1291"/>
      <c r="BZ65" s="1291"/>
      <c r="CA65" s="1291"/>
      <c r="CB65" s="1291"/>
      <c r="CC65" s="1291"/>
      <c r="CD65" s="1291"/>
      <c r="CE65" s="1291"/>
      <c r="CF65" s="1291"/>
      <c r="CG65" s="1291"/>
      <c r="CH65" s="1291"/>
      <c r="CI65" s="1291"/>
      <c r="CJ65" s="1291"/>
      <c r="CK65" s="1291"/>
      <c r="CL65" s="1291"/>
      <c r="CM65" s="1291"/>
      <c r="CN65" s="1291"/>
      <c r="CO65" s="1291"/>
      <c r="CP65" s="1291"/>
      <c r="CQ65" s="1291"/>
      <c r="CR65" s="1291"/>
      <c r="CS65" s="1291"/>
      <c r="CT65" s="1291"/>
      <c r="CU65" s="1291"/>
      <c r="CV65" s="1291"/>
      <c r="CW65" s="1291"/>
      <c r="CX65" s="1291"/>
      <c r="CY65" s="1291"/>
      <c r="CZ65" s="1291"/>
      <c r="DA65" s="1291"/>
      <c r="DB65" s="1291"/>
      <c r="DC65" s="1292"/>
    </row>
    <row r="66" spans="2:107" x14ac:dyDescent="0.15">
      <c r="B66" s="1281"/>
      <c r="AN66" s="1293"/>
      <c r="AO66" s="1294"/>
      <c r="AP66" s="1294"/>
      <c r="AQ66" s="1294"/>
      <c r="AR66" s="1294"/>
      <c r="AS66" s="1294"/>
      <c r="AT66" s="1294"/>
      <c r="AU66" s="1294"/>
      <c r="AV66" s="1294"/>
      <c r="AW66" s="1294"/>
      <c r="AX66" s="1294"/>
      <c r="AY66" s="1294"/>
      <c r="AZ66" s="1294"/>
      <c r="BA66" s="1294"/>
      <c r="BB66" s="1294"/>
      <c r="BC66" s="1294"/>
      <c r="BD66" s="1294"/>
      <c r="BE66" s="1294"/>
      <c r="BF66" s="1294"/>
      <c r="BG66" s="1294"/>
      <c r="BH66" s="1294"/>
      <c r="BI66" s="1294"/>
      <c r="BJ66" s="1294"/>
      <c r="BK66" s="1294"/>
      <c r="BL66" s="1294"/>
      <c r="BM66" s="1294"/>
      <c r="BN66" s="1294"/>
      <c r="BO66" s="1294"/>
      <c r="BP66" s="1294"/>
      <c r="BQ66" s="1294"/>
      <c r="BR66" s="1294"/>
      <c r="BS66" s="1294"/>
      <c r="BT66" s="1294"/>
      <c r="BU66" s="1294"/>
      <c r="BV66" s="1294"/>
      <c r="BW66" s="1294"/>
      <c r="BX66" s="1294"/>
      <c r="BY66" s="1294"/>
      <c r="BZ66" s="1294"/>
      <c r="CA66" s="1294"/>
      <c r="CB66" s="1294"/>
      <c r="CC66" s="1294"/>
      <c r="CD66" s="1294"/>
      <c r="CE66" s="1294"/>
      <c r="CF66" s="1294"/>
      <c r="CG66" s="1294"/>
      <c r="CH66" s="1294"/>
      <c r="CI66" s="1294"/>
      <c r="CJ66" s="1294"/>
      <c r="CK66" s="1294"/>
      <c r="CL66" s="1294"/>
      <c r="CM66" s="1294"/>
      <c r="CN66" s="1294"/>
      <c r="CO66" s="1294"/>
      <c r="CP66" s="1294"/>
      <c r="CQ66" s="1294"/>
      <c r="CR66" s="1294"/>
      <c r="CS66" s="1294"/>
      <c r="CT66" s="1294"/>
      <c r="CU66" s="1294"/>
      <c r="CV66" s="1294"/>
      <c r="CW66" s="1294"/>
      <c r="CX66" s="1294"/>
      <c r="CY66" s="1294"/>
      <c r="CZ66" s="1294"/>
      <c r="DA66" s="1294"/>
      <c r="DB66" s="1294"/>
      <c r="DC66" s="1295"/>
    </row>
    <row r="67" spans="2:107" x14ac:dyDescent="0.15">
      <c r="B67" s="1281"/>
      <c r="AN67" s="1293"/>
      <c r="AO67" s="1294"/>
      <c r="AP67" s="1294"/>
      <c r="AQ67" s="1294"/>
      <c r="AR67" s="1294"/>
      <c r="AS67" s="1294"/>
      <c r="AT67" s="1294"/>
      <c r="AU67" s="1294"/>
      <c r="AV67" s="1294"/>
      <c r="AW67" s="1294"/>
      <c r="AX67" s="1294"/>
      <c r="AY67" s="1294"/>
      <c r="AZ67" s="1294"/>
      <c r="BA67" s="1294"/>
      <c r="BB67" s="1294"/>
      <c r="BC67" s="1294"/>
      <c r="BD67" s="1294"/>
      <c r="BE67" s="1294"/>
      <c r="BF67" s="1294"/>
      <c r="BG67" s="1294"/>
      <c r="BH67" s="1294"/>
      <c r="BI67" s="1294"/>
      <c r="BJ67" s="1294"/>
      <c r="BK67" s="1294"/>
      <c r="BL67" s="1294"/>
      <c r="BM67" s="1294"/>
      <c r="BN67" s="1294"/>
      <c r="BO67" s="1294"/>
      <c r="BP67" s="1294"/>
      <c r="BQ67" s="1294"/>
      <c r="BR67" s="1294"/>
      <c r="BS67" s="1294"/>
      <c r="BT67" s="1294"/>
      <c r="BU67" s="1294"/>
      <c r="BV67" s="1294"/>
      <c r="BW67" s="1294"/>
      <c r="BX67" s="1294"/>
      <c r="BY67" s="1294"/>
      <c r="BZ67" s="1294"/>
      <c r="CA67" s="1294"/>
      <c r="CB67" s="1294"/>
      <c r="CC67" s="1294"/>
      <c r="CD67" s="1294"/>
      <c r="CE67" s="1294"/>
      <c r="CF67" s="1294"/>
      <c r="CG67" s="1294"/>
      <c r="CH67" s="1294"/>
      <c r="CI67" s="1294"/>
      <c r="CJ67" s="1294"/>
      <c r="CK67" s="1294"/>
      <c r="CL67" s="1294"/>
      <c r="CM67" s="1294"/>
      <c r="CN67" s="1294"/>
      <c r="CO67" s="1294"/>
      <c r="CP67" s="1294"/>
      <c r="CQ67" s="1294"/>
      <c r="CR67" s="1294"/>
      <c r="CS67" s="1294"/>
      <c r="CT67" s="1294"/>
      <c r="CU67" s="1294"/>
      <c r="CV67" s="1294"/>
      <c r="CW67" s="1294"/>
      <c r="CX67" s="1294"/>
      <c r="CY67" s="1294"/>
      <c r="CZ67" s="1294"/>
      <c r="DA67" s="1294"/>
      <c r="DB67" s="1294"/>
      <c r="DC67" s="1295"/>
    </row>
    <row r="68" spans="2:107" x14ac:dyDescent="0.15">
      <c r="B68" s="1281"/>
      <c r="AN68" s="1293"/>
      <c r="AO68" s="1294"/>
      <c r="AP68" s="1294"/>
      <c r="AQ68" s="1294"/>
      <c r="AR68" s="1294"/>
      <c r="AS68" s="1294"/>
      <c r="AT68" s="1294"/>
      <c r="AU68" s="1294"/>
      <c r="AV68" s="1294"/>
      <c r="AW68" s="1294"/>
      <c r="AX68" s="1294"/>
      <c r="AY68" s="1294"/>
      <c r="AZ68" s="1294"/>
      <c r="BA68" s="1294"/>
      <c r="BB68" s="1294"/>
      <c r="BC68" s="1294"/>
      <c r="BD68" s="1294"/>
      <c r="BE68" s="1294"/>
      <c r="BF68" s="1294"/>
      <c r="BG68" s="1294"/>
      <c r="BH68" s="1294"/>
      <c r="BI68" s="1294"/>
      <c r="BJ68" s="1294"/>
      <c r="BK68" s="1294"/>
      <c r="BL68" s="1294"/>
      <c r="BM68" s="1294"/>
      <c r="BN68" s="1294"/>
      <c r="BO68" s="1294"/>
      <c r="BP68" s="1294"/>
      <c r="BQ68" s="1294"/>
      <c r="BR68" s="1294"/>
      <c r="BS68" s="1294"/>
      <c r="BT68" s="1294"/>
      <c r="BU68" s="1294"/>
      <c r="BV68" s="1294"/>
      <c r="BW68" s="1294"/>
      <c r="BX68" s="1294"/>
      <c r="BY68" s="1294"/>
      <c r="BZ68" s="1294"/>
      <c r="CA68" s="1294"/>
      <c r="CB68" s="1294"/>
      <c r="CC68" s="1294"/>
      <c r="CD68" s="1294"/>
      <c r="CE68" s="1294"/>
      <c r="CF68" s="1294"/>
      <c r="CG68" s="1294"/>
      <c r="CH68" s="1294"/>
      <c r="CI68" s="1294"/>
      <c r="CJ68" s="1294"/>
      <c r="CK68" s="1294"/>
      <c r="CL68" s="1294"/>
      <c r="CM68" s="1294"/>
      <c r="CN68" s="1294"/>
      <c r="CO68" s="1294"/>
      <c r="CP68" s="1294"/>
      <c r="CQ68" s="1294"/>
      <c r="CR68" s="1294"/>
      <c r="CS68" s="1294"/>
      <c r="CT68" s="1294"/>
      <c r="CU68" s="1294"/>
      <c r="CV68" s="1294"/>
      <c r="CW68" s="1294"/>
      <c r="CX68" s="1294"/>
      <c r="CY68" s="1294"/>
      <c r="CZ68" s="1294"/>
      <c r="DA68" s="1294"/>
      <c r="DB68" s="1294"/>
      <c r="DC68" s="1295"/>
    </row>
    <row r="69" spans="2:107" x14ac:dyDescent="0.15">
      <c r="B69" s="1281"/>
      <c r="AN69" s="1296"/>
      <c r="AO69" s="1297"/>
      <c r="AP69" s="1297"/>
      <c r="AQ69" s="1297"/>
      <c r="AR69" s="1297"/>
      <c r="AS69" s="1297"/>
      <c r="AT69" s="1297"/>
      <c r="AU69" s="1297"/>
      <c r="AV69" s="1297"/>
      <c r="AW69" s="1297"/>
      <c r="AX69" s="1297"/>
      <c r="AY69" s="1297"/>
      <c r="AZ69" s="1297"/>
      <c r="BA69" s="1297"/>
      <c r="BB69" s="1297"/>
      <c r="BC69" s="1297"/>
      <c r="BD69" s="1297"/>
      <c r="BE69" s="1297"/>
      <c r="BF69" s="1297"/>
      <c r="BG69" s="1297"/>
      <c r="BH69" s="1297"/>
      <c r="BI69" s="1297"/>
      <c r="BJ69" s="1297"/>
      <c r="BK69" s="1297"/>
      <c r="BL69" s="1297"/>
      <c r="BM69" s="1297"/>
      <c r="BN69" s="1297"/>
      <c r="BO69" s="1297"/>
      <c r="BP69" s="1297"/>
      <c r="BQ69" s="1297"/>
      <c r="BR69" s="1297"/>
      <c r="BS69" s="1297"/>
      <c r="BT69" s="1297"/>
      <c r="BU69" s="1297"/>
      <c r="BV69" s="1297"/>
      <c r="BW69" s="1297"/>
      <c r="BX69" s="1297"/>
      <c r="BY69" s="1297"/>
      <c r="BZ69" s="1297"/>
      <c r="CA69" s="1297"/>
      <c r="CB69" s="1297"/>
      <c r="CC69" s="1297"/>
      <c r="CD69" s="1297"/>
      <c r="CE69" s="1297"/>
      <c r="CF69" s="1297"/>
      <c r="CG69" s="1297"/>
      <c r="CH69" s="1297"/>
      <c r="CI69" s="1297"/>
      <c r="CJ69" s="1297"/>
      <c r="CK69" s="1297"/>
      <c r="CL69" s="1297"/>
      <c r="CM69" s="1297"/>
      <c r="CN69" s="1297"/>
      <c r="CO69" s="1297"/>
      <c r="CP69" s="1297"/>
      <c r="CQ69" s="1297"/>
      <c r="CR69" s="1297"/>
      <c r="CS69" s="1297"/>
      <c r="CT69" s="1297"/>
      <c r="CU69" s="1297"/>
      <c r="CV69" s="1297"/>
      <c r="CW69" s="1297"/>
      <c r="CX69" s="1297"/>
      <c r="CY69" s="1297"/>
      <c r="CZ69" s="1297"/>
      <c r="DA69" s="1297"/>
      <c r="DB69" s="1297"/>
      <c r="DC69" s="1298"/>
    </row>
    <row r="70" spans="2:107" x14ac:dyDescent="0.15">
      <c r="B70" s="1281"/>
      <c r="H70" s="1323"/>
      <c r="I70" s="1323"/>
      <c r="J70" s="1324"/>
      <c r="K70" s="1324"/>
      <c r="L70" s="1325"/>
      <c r="M70" s="1324"/>
      <c r="N70" s="1325"/>
      <c r="AN70" s="1299"/>
      <c r="AO70" s="1299"/>
      <c r="AP70" s="1299"/>
      <c r="AZ70" s="1299"/>
      <c r="BA70" s="1299"/>
      <c r="BB70" s="1299"/>
      <c r="BL70" s="1299"/>
      <c r="BM70" s="1299"/>
      <c r="BN70" s="1299"/>
      <c r="BX70" s="1299"/>
      <c r="BY70" s="1299"/>
      <c r="BZ70" s="1299"/>
      <c r="CJ70" s="1299"/>
      <c r="CK70" s="1299"/>
      <c r="CL70" s="1299"/>
      <c r="CV70" s="1299"/>
      <c r="CW70" s="1299"/>
      <c r="CX70" s="1299"/>
    </row>
    <row r="71" spans="2:107" x14ac:dyDescent="0.15">
      <c r="B71" s="1281"/>
      <c r="G71" s="1326"/>
      <c r="I71" s="1327"/>
      <c r="J71" s="1324"/>
      <c r="K71" s="1324"/>
      <c r="L71" s="1325"/>
      <c r="M71" s="1324"/>
      <c r="N71" s="1325"/>
      <c r="AM71" s="1326"/>
      <c r="AN71" s="1274" t="s">
        <v>597</v>
      </c>
    </row>
    <row r="72" spans="2:107" x14ac:dyDescent="0.15">
      <c r="B72" s="1281"/>
      <c r="G72" s="1300"/>
      <c r="H72" s="1300"/>
      <c r="I72" s="1300"/>
      <c r="J72" s="1300"/>
      <c r="K72" s="1301"/>
      <c r="L72" s="1301"/>
      <c r="M72" s="1302"/>
      <c r="N72" s="1302"/>
      <c r="AN72" s="1303"/>
      <c r="AO72" s="1304"/>
      <c r="AP72" s="1304"/>
      <c r="AQ72" s="1304"/>
      <c r="AR72" s="1304"/>
      <c r="AS72" s="1304"/>
      <c r="AT72" s="1304"/>
      <c r="AU72" s="1304"/>
      <c r="AV72" s="1304"/>
      <c r="AW72" s="1304"/>
      <c r="AX72" s="1304"/>
      <c r="AY72" s="1304"/>
      <c r="AZ72" s="1304"/>
      <c r="BA72" s="1304"/>
      <c r="BB72" s="1304"/>
      <c r="BC72" s="1304"/>
      <c r="BD72" s="1304"/>
      <c r="BE72" s="1304"/>
      <c r="BF72" s="1304"/>
      <c r="BG72" s="1304"/>
      <c r="BH72" s="1304"/>
      <c r="BI72" s="1304"/>
      <c r="BJ72" s="1304"/>
      <c r="BK72" s="1304"/>
      <c r="BL72" s="1304"/>
      <c r="BM72" s="1304"/>
      <c r="BN72" s="1304"/>
      <c r="BO72" s="1305"/>
      <c r="BP72" s="1306" t="s">
        <v>557</v>
      </c>
      <c r="BQ72" s="1306"/>
      <c r="BR72" s="1306"/>
      <c r="BS72" s="1306"/>
      <c r="BT72" s="1306"/>
      <c r="BU72" s="1306"/>
      <c r="BV72" s="1306"/>
      <c r="BW72" s="1306"/>
      <c r="BX72" s="1306" t="s">
        <v>558</v>
      </c>
      <c r="BY72" s="1306"/>
      <c r="BZ72" s="1306"/>
      <c r="CA72" s="1306"/>
      <c r="CB72" s="1306"/>
      <c r="CC72" s="1306"/>
      <c r="CD72" s="1306"/>
      <c r="CE72" s="1306"/>
      <c r="CF72" s="1306" t="s">
        <v>559</v>
      </c>
      <c r="CG72" s="1306"/>
      <c r="CH72" s="1306"/>
      <c r="CI72" s="1306"/>
      <c r="CJ72" s="1306"/>
      <c r="CK72" s="1306"/>
      <c r="CL72" s="1306"/>
      <c r="CM72" s="1306"/>
      <c r="CN72" s="1306" t="s">
        <v>560</v>
      </c>
      <c r="CO72" s="1306"/>
      <c r="CP72" s="1306"/>
      <c r="CQ72" s="1306"/>
      <c r="CR72" s="1306"/>
      <c r="CS72" s="1306"/>
      <c r="CT72" s="1306"/>
      <c r="CU72" s="1306"/>
      <c r="CV72" s="1306" t="s">
        <v>561</v>
      </c>
      <c r="CW72" s="1306"/>
      <c r="CX72" s="1306"/>
      <c r="CY72" s="1306"/>
      <c r="CZ72" s="1306"/>
      <c r="DA72" s="1306"/>
      <c r="DB72" s="1306"/>
      <c r="DC72" s="1306"/>
    </row>
    <row r="73" spans="2:107" x14ac:dyDescent="0.15">
      <c r="B73" s="1281"/>
      <c r="G73" s="1307"/>
      <c r="H73" s="1307"/>
      <c r="I73" s="1307"/>
      <c r="J73" s="1307"/>
      <c r="K73" s="1328"/>
      <c r="L73" s="1328"/>
      <c r="M73" s="1328"/>
      <c r="N73" s="1328"/>
      <c r="AM73" s="1299"/>
      <c r="AN73" s="1310" t="s">
        <v>598</v>
      </c>
      <c r="AO73" s="1310"/>
      <c r="AP73" s="1310"/>
      <c r="AQ73" s="1310"/>
      <c r="AR73" s="1310"/>
      <c r="AS73" s="1310"/>
      <c r="AT73" s="1310"/>
      <c r="AU73" s="1310"/>
      <c r="AV73" s="1310"/>
      <c r="AW73" s="1310"/>
      <c r="AX73" s="1310"/>
      <c r="AY73" s="1310"/>
      <c r="AZ73" s="1310"/>
      <c r="BA73" s="1310"/>
      <c r="BB73" s="1310" t="s">
        <v>599</v>
      </c>
      <c r="BC73" s="1310"/>
      <c r="BD73" s="1310"/>
      <c r="BE73" s="1310"/>
      <c r="BF73" s="1310"/>
      <c r="BG73" s="1310"/>
      <c r="BH73" s="1310"/>
      <c r="BI73" s="1310"/>
      <c r="BJ73" s="1310"/>
      <c r="BK73" s="1310"/>
      <c r="BL73" s="1310"/>
      <c r="BM73" s="1310"/>
      <c r="BN73" s="1310"/>
      <c r="BO73" s="1310"/>
      <c r="BP73" s="1311"/>
      <c r="BQ73" s="1311"/>
      <c r="BR73" s="1311"/>
      <c r="BS73" s="1311"/>
      <c r="BT73" s="1311"/>
      <c r="BU73" s="1311"/>
      <c r="BV73" s="1311"/>
      <c r="BW73" s="1311"/>
      <c r="BX73" s="1311"/>
      <c r="BY73" s="1311"/>
      <c r="BZ73" s="1311"/>
      <c r="CA73" s="1311"/>
      <c r="CB73" s="1311"/>
      <c r="CC73" s="1311"/>
      <c r="CD73" s="1311"/>
      <c r="CE73" s="1311"/>
      <c r="CF73" s="1311"/>
      <c r="CG73" s="1311"/>
      <c r="CH73" s="1311"/>
      <c r="CI73" s="1311"/>
      <c r="CJ73" s="1311"/>
      <c r="CK73" s="1311"/>
      <c r="CL73" s="1311"/>
      <c r="CM73" s="1311"/>
      <c r="CN73" s="1311"/>
      <c r="CO73" s="1311"/>
      <c r="CP73" s="1311"/>
      <c r="CQ73" s="1311"/>
      <c r="CR73" s="1311"/>
      <c r="CS73" s="1311"/>
      <c r="CT73" s="1311"/>
      <c r="CU73" s="1311"/>
      <c r="CV73" s="1311"/>
      <c r="CW73" s="1311"/>
      <c r="CX73" s="1311"/>
      <c r="CY73" s="1311"/>
      <c r="CZ73" s="1311"/>
      <c r="DA73" s="1311"/>
      <c r="DB73" s="1311"/>
      <c r="DC73" s="1311"/>
    </row>
    <row r="74" spans="2:107" x14ac:dyDescent="0.15">
      <c r="B74" s="1281"/>
      <c r="G74" s="1307"/>
      <c r="H74" s="1307"/>
      <c r="I74" s="1307"/>
      <c r="J74" s="1307"/>
      <c r="K74" s="1328"/>
      <c r="L74" s="1328"/>
      <c r="M74" s="1328"/>
      <c r="N74" s="1328"/>
      <c r="AM74" s="1299"/>
      <c r="AN74" s="1310"/>
      <c r="AO74" s="1310"/>
      <c r="AP74" s="1310"/>
      <c r="AQ74" s="1310"/>
      <c r="AR74" s="1310"/>
      <c r="AS74" s="1310"/>
      <c r="AT74" s="1310"/>
      <c r="AU74" s="1310"/>
      <c r="AV74" s="1310"/>
      <c r="AW74" s="1310"/>
      <c r="AX74" s="1310"/>
      <c r="AY74" s="1310"/>
      <c r="AZ74" s="1310"/>
      <c r="BA74" s="1310"/>
      <c r="BB74" s="1310"/>
      <c r="BC74" s="1310"/>
      <c r="BD74" s="1310"/>
      <c r="BE74" s="1310"/>
      <c r="BF74" s="1310"/>
      <c r="BG74" s="1310"/>
      <c r="BH74" s="1310"/>
      <c r="BI74" s="1310"/>
      <c r="BJ74" s="1310"/>
      <c r="BK74" s="1310"/>
      <c r="BL74" s="1310"/>
      <c r="BM74" s="1310"/>
      <c r="BN74" s="1310"/>
      <c r="BO74" s="1310"/>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x14ac:dyDescent="0.15">
      <c r="B75" s="1281"/>
      <c r="G75" s="1307"/>
      <c r="H75" s="1307"/>
      <c r="I75" s="1300"/>
      <c r="J75" s="1300"/>
      <c r="K75" s="1309"/>
      <c r="L75" s="1309"/>
      <c r="M75" s="1309"/>
      <c r="N75" s="1309"/>
      <c r="AM75" s="1299"/>
      <c r="AN75" s="1310"/>
      <c r="AO75" s="1310"/>
      <c r="AP75" s="1310"/>
      <c r="AQ75" s="1310"/>
      <c r="AR75" s="1310"/>
      <c r="AS75" s="1310"/>
      <c r="AT75" s="1310"/>
      <c r="AU75" s="1310"/>
      <c r="AV75" s="1310"/>
      <c r="AW75" s="1310"/>
      <c r="AX75" s="1310"/>
      <c r="AY75" s="1310"/>
      <c r="AZ75" s="1310"/>
      <c r="BA75" s="1310"/>
      <c r="BB75" s="1310" t="s">
        <v>604</v>
      </c>
      <c r="BC75" s="1310"/>
      <c r="BD75" s="1310"/>
      <c r="BE75" s="1310"/>
      <c r="BF75" s="1310"/>
      <c r="BG75" s="1310"/>
      <c r="BH75" s="1310"/>
      <c r="BI75" s="1310"/>
      <c r="BJ75" s="1310"/>
      <c r="BK75" s="1310"/>
      <c r="BL75" s="1310"/>
      <c r="BM75" s="1310"/>
      <c r="BN75" s="1310"/>
      <c r="BO75" s="1310"/>
      <c r="BP75" s="1311">
        <v>6.9</v>
      </c>
      <c r="BQ75" s="1311"/>
      <c r="BR75" s="1311"/>
      <c r="BS75" s="1311"/>
      <c r="BT75" s="1311"/>
      <c r="BU75" s="1311"/>
      <c r="BV75" s="1311"/>
      <c r="BW75" s="1311"/>
      <c r="BX75" s="1311">
        <v>7.4</v>
      </c>
      <c r="BY75" s="1311"/>
      <c r="BZ75" s="1311"/>
      <c r="CA75" s="1311"/>
      <c r="CB75" s="1311"/>
      <c r="CC75" s="1311"/>
      <c r="CD75" s="1311"/>
      <c r="CE75" s="1311"/>
      <c r="CF75" s="1311">
        <v>7.6</v>
      </c>
      <c r="CG75" s="1311"/>
      <c r="CH75" s="1311"/>
      <c r="CI75" s="1311"/>
      <c r="CJ75" s="1311"/>
      <c r="CK75" s="1311"/>
      <c r="CL75" s="1311"/>
      <c r="CM75" s="1311"/>
      <c r="CN75" s="1311">
        <v>7.2</v>
      </c>
      <c r="CO75" s="1311"/>
      <c r="CP75" s="1311"/>
      <c r="CQ75" s="1311"/>
      <c r="CR75" s="1311"/>
      <c r="CS75" s="1311"/>
      <c r="CT75" s="1311"/>
      <c r="CU75" s="1311"/>
      <c r="CV75" s="1311">
        <v>6.8</v>
      </c>
      <c r="CW75" s="1311"/>
      <c r="CX75" s="1311"/>
      <c r="CY75" s="1311"/>
      <c r="CZ75" s="1311"/>
      <c r="DA75" s="1311"/>
      <c r="DB75" s="1311"/>
      <c r="DC75" s="1311"/>
    </row>
    <row r="76" spans="2:107" x14ac:dyDescent="0.15">
      <c r="B76" s="1281"/>
      <c r="G76" s="1307"/>
      <c r="H76" s="1307"/>
      <c r="I76" s="1300"/>
      <c r="J76" s="1300"/>
      <c r="K76" s="1309"/>
      <c r="L76" s="1309"/>
      <c r="M76" s="1309"/>
      <c r="N76" s="1309"/>
      <c r="AM76" s="1299"/>
      <c r="AN76" s="1310"/>
      <c r="AO76" s="1310"/>
      <c r="AP76" s="1310"/>
      <c r="AQ76" s="1310"/>
      <c r="AR76" s="1310"/>
      <c r="AS76" s="1310"/>
      <c r="AT76" s="1310"/>
      <c r="AU76" s="1310"/>
      <c r="AV76" s="1310"/>
      <c r="AW76" s="1310"/>
      <c r="AX76" s="1310"/>
      <c r="AY76" s="1310"/>
      <c r="AZ76" s="1310"/>
      <c r="BA76" s="1310"/>
      <c r="BB76" s="1310"/>
      <c r="BC76" s="1310"/>
      <c r="BD76" s="1310"/>
      <c r="BE76" s="1310"/>
      <c r="BF76" s="1310"/>
      <c r="BG76" s="1310"/>
      <c r="BH76" s="1310"/>
      <c r="BI76" s="1310"/>
      <c r="BJ76" s="1310"/>
      <c r="BK76" s="1310"/>
      <c r="BL76" s="1310"/>
      <c r="BM76" s="1310"/>
      <c r="BN76" s="1310"/>
      <c r="BO76" s="1310"/>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x14ac:dyDescent="0.15">
      <c r="B77" s="1281"/>
      <c r="G77" s="1300"/>
      <c r="H77" s="1300"/>
      <c r="I77" s="1300"/>
      <c r="J77" s="1300"/>
      <c r="K77" s="1328"/>
      <c r="L77" s="1328"/>
      <c r="M77" s="1328"/>
      <c r="N77" s="1328"/>
      <c r="AN77" s="1306" t="s">
        <v>601</v>
      </c>
      <c r="AO77" s="1306"/>
      <c r="AP77" s="1306"/>
      <c r="AQ77" s="1306"/>
      <c r="AR77" s="1306"/>
      <c r="AS77" s="1306"/>
      <c r="AT77" s="1306"/>
      <c r="AU77" s="1306"/>
      <c r="AV77" s="1306"/>
      <c r="AW77" s="1306"/>
      <c r="AX77" s="1306"/>
      <c r="AY77" s="1306"/>
      <c r="AZ77" s="1306"/>
      <c r="BA77" s="1306"/>
      <c r="BB77" s="1310" t="s">
        <v>599</v>
      </c>
      <c r="BC77" s="1310"/>
      <c r="BD77" s="1310"/>
      <c r="BE77" s="1310"/>
      <c r="BF77" s="1310"/>
      <c r="BG77" s="1310"/>
      <c r="BH77" s="1310"/>
      <c r="BI77" s="1310"/>
      <c r="BJ77" s="1310"/>
      <c r="BK77" s="1310"/>
      <c r="BL77" s="1310"/>
      <c r="BM77" s="1310"/>
      <c r="BN77" s="1310"/>
      <c r="BO77" s="1310"/>
      <c r="BP77" s="1311">
        <v>15</v>
      </c>
      <c r="BQ77" s="1311"/>
      <c r="BR77" s="1311"/>
      <c r="BS77" s="1311"/>
      <c r="BT77" s="1311"/>
      <c r="BU77" s="1311"/>
      <c r="BV77" s="1311"/>
      <c r="BW77" s="1311"/>
      <c r="BX77" s="1311">
        <v>12.2</v>
      </c>
      <c r="BY77" s="1311"/>
      <c r="BZ77" s="1311"/>
      <c r="CA77" s="1311"/>
      <c r="CB77" s="1311"/>
      <c r="CC77" s="1311"/>
      <c r="CD77" s="1311"/>
      <c r="CE77" s="1311"/>
      <c r="CF77" s="1311">
        <v>5</v>
      </c>
      <c r="CG77" s="1311"/>
      <c r="CH77" s="1311"/>
      <c r="CI77" s="1311"/>
      <c r="CJ77" s="1311"/>
      <c r="CK77" s="1311"/>
      <c r="CL77" s="1311"/>
      <c r="CM77" s="1311"/>
      <c r="CN77" s="1311">
        <v>5.4</v>
      </c>
      <c r="CO77" s="1311"/>
      <c r="CP77" s="1311"/>
      <c r="CQ77" s="1311"/>
      <c r="CR77" s="1311"/>
      <c r="CS77" s="1311"/>
      <c r="CT77" s="1311"/>
      <c r="CU77" s="1311"/>
      <c r="CV77" s="1311">
        <v>3.9</v>
      </c>
      <c r="CW77" s="1311"/>
      <c r="CX77" s="1311"/>
      <c r="CY77" s="1311"/>
      <c r="CZ77" s="1311"/>
      <c r="DA77" s="1311"/>
      <c r="DB77" s="1311"/>
      <c r="DC77" s="1311"/>
    </row>
    <row r="78" spans="2:107" x14ac:dyDescent="0.15">
      <c r="B78" s="1281"/>
      <c r="G78" s="1300"/>
      <c r="H78" s="1300"/>
      <c r="I78" s="1300"/>
      <c r="J78" s="1300"/>
      <c r="K78" s="1328"/>
      <c r="L78" s="1328"/>
      <c r="M78" s="1328"/>
      <c r="N78" s="1328"/>
      <c r="AN78" s="1306"/>
      <c r="AO78" s="1306"/>
      <c r="AP78" s="1306"/>
      <c r="AQ78" s="1306"/>
      <c r="AR78" s="1306"/>
      <c r="AS78" s="1306"/>
      <c r="AT78" s="1306"/>
      <c r="AU78" s="1306"/>
      <c r="AV78" s="1306"/>
      <c r="AW78" s="1306"/>
      <c r="AX78" s="1306"/>
      <c r="AY78" s="1306"/>
      <c r="AZ78" s="1306"/>
      <c r="BA78" s="1306"/>
      <c r="BB78" s="1310"/>
      <c r="BC78" s="1310"/>
      <c r="BD78" s="1310"/>
      <c r="BE78" s="1310"/>
      <c r="BF78" s="1310"/>
      <c r="BG78" s="1310"/>
      <c r="BH78" s="1310"/>
      <c r="BI78" s="1310"/>
      <c r="BJ78" s="1310"/>
      <c r="BK78" s="1310"/>
      <c r="BL78" s="1310"/>
      <c r="BM78" s="1310"/>
      <c r="BN78" s="1310"/>
      <c r="BO78" s="1310"/>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x14ac:dyDescent="0.15">
      <c r="B79" s="1281"/>
      <c r="G79" s="1300"/>
      <c r="H79" s="1300"/>
      <c r="I79" s="1313"/>
      <c r="J79" s="1313"/>
      <c r="K79" s="1329"/>
      <c r="L79" s="1329"/>
      <c r="M79" s="1329"/>
      <c r="N79" s="1329"/>
      <c r="AN79" s="1306"/>
      <c r="AO79" s="1306"/>
      <c r="AP79" s="1306"/>
      <c r="AQ79" s="1306"/>
      <c r="AR79" s="1306"/>
      <c r="AS79" s="1306"/>
      <c r="AT79" s="1306"/>
      <c r="AU79" s="1306"/>
      <c r="AV79" s="1306"/>
      <c r="AW79" s="1306"/>
      <c r="AX79" s="1306"/>
      <c r="AY79" s="1306"/>
      <c r="AZ79" s="1306"/>
      <c r="BA79" s="1306"/>
      <c r="BB79" s="1310" t="s">
        <v>604</v>
      </c>
      <c r="BC79" s="1310"/>
      <c r="BD79" s="1310"/>
      <c r="BE79" s="1310"/>
      <c r="BF79" s="1310"/>
      <c r="BG79" s="1310"/>
      <c r="BH79" s="1310"/>
      <c r="BI79" s="1310"/>
      <c r="BJ79" s="1310"/>
      <c r="BK79" s="1310"/>
      <c r="BL79" s="1310"/>
      <c r="BM79" s="1310"/>
      <c r="BN79" s="1310"/>
      <c r="BO79" s="1310"/>
      <c r="BP79" s="1311">
        <v>5</v>
      </c>
      <c r="BQ79" s="1311"/>
      <c r="BR79" s="1311"/>
      <c r="BS79" s="1311"/>
      <c r="BT79" s="1311"/>
      <c r="BU79" s="1311"/>
      <c r="BV79" s="1311"/>
      <c r="BW79" s="1311"/>
      <c r="BX79" s="1311">
        <v>4.8</v>
      </c>
      <c r="BY79" s="1311"/>
      <c r="BZ79" s="1311"/>
      <c r="CA79" s="1311"/>
      <c r="CB79" s="1311"/>
      <c r="CC79" s="1311"/>
      <c r="CD79" s="1311"/>
      <c r="CE79" s="1311"/>
      <c r="CF79" s="1311">
        <v>4.5</v>
      </c>
      <c r="CG79" s="1311"/>
      <c r="CH79" s="1311"/>
      <c r="CI79" s="1311"/>
      <c r="CJ79" s="1311"/>
      <c r="CK79" s="1311"/>
      <c r="CL79" s="1311"/>
      <c r="CM79" s="1311"/>
      <c r="CN79" s="1311">
        <v>4.2</v>
      </c>
      <c r="CO79" s="1311"/>
      <c r="CP79" s="1311"/>
      <c r="CQ79" s="1311"/>
      <c r="CR79" s="1311"/>
      <c r="CS79" s="1311"/>
      <c r="CT79" s="1311"/>
      <c r="CU79" s="1311"/>
      <c r="CV79" s="1311">
        <v>4.2</v>
      </c>
      <c r="CW79" s="1311"/>
      <c r="CX79" s="1311"/>
      <c r="CY79" s="1311"/>
      <c r="CZ79" s="1311"/>
      <c r="DA79" s="1311"/>
      <c r="DB79" s="1311"/>
      <c r="DC79" s="1311"/>
    </row>
    <row r="80" spans="2:107" x14ac:dyDescent="0.15">
      <c r="B80" s="1281"/>
      <c r="G80" s="1300"/>
      <c r="H80" s="1300"/>
      <c r="I80" s="1313"/>
      <c r="J80" s="1313"/>
      <c r="K80" s="1329"/>
      <c r="L80" s="1329"/>
      <c r="M80" s="1329"/>
      <c r="N80" s="1329"/>
      <c r="AN80" s="1306"/>
      <c r="AO80" s="1306"/>
      <c r="AP80" s="1306"/>
      <c r="AQ80" s="1306"/>
      <c r="AR80" s="1306"/>
      <c r="AS80" s="1306"/>
      <c r="AT80" s="1306"/>
      <c r="AU80" s="1306"/>
      <c r="AV80" s="1306"/>
      <c r="AW80" s="1306"/>
      <c r="AX80" s="1306"/>
      <c r="AY80" s="1306"/>
      <c r="AZ80" s="1306"/>
      <c r="BA80" s="1306"/>
      <c r="BB80" s="1310"/>
      <c r="BC80" s="1310"/>
      <c r="BD80" s="1310"/>
      <c r="BE80" s="1310"/>
      <c r="BF80" s="1310"/>
      <c r="BG80" s="1310"/>
      <c r="BH80" s="1310"/>
      <c r="BI80" s="1310"/>
      <c r="BJ80" s="1310"/>
      <c r="BK80" s="1310"/>
      <c r="BL80" s="1310"/>
      <c r="BM80" s="1310"/>
      <c r="BN80" s="1310"/>
      <c r="BO80" s="1310"/>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x14ac:dyDescent="0.15">
      <c r="B81" s="1281"/>
    </row>
    <row r="82" spans="2:109" ht="17.25" x14ac:dyDescent="0.15">
      <c r="B82" s="1281"/>
      <c r="K82" s="1330"/>
      <c r="L82" s="1330"/>
      <c r="M82" s="1330"/>
      <c r="N82" s="1330"/>
      <c r="AQ82" s="1330"/>
      <c r="AR82" s="1330"/>
      <c r="AS82" s="1330"/>
      <c r="AT82" s="1330"/>
      <c r="BC82" s="1330"/>
      <c r="BD82" s="1330"/>
      <c r="BE82" s="1330"/>
      <c r="BF82" s="1330"/>
      <c r="BO82" s="1330"/>
      <c r="BP82" s="1330"/>
      <c r="BQ82" s="1330"/>
      <c r="BR82" s="1330"/>
      <c r="CA82" s="1330"/>
      <c r="CB82" s="1330"/>
      <c r="CC82" s="1330"/>
      <c r="CD82" s="1330"/>
      <c r="CM82" s="1330"/>
      <c r="CN82" s="1330"/>
      <c r="CO82" s="1330"/>
      <c r="CP82" s="1330"/>
      <c r="CY82" s="1330"/>
      <c r="CZ82" s="1330"/>
      <c r="DA82" s="1330"/>
      <c r="DB82" s="1330"/>
      <c r="DC82" s="1330"/>
    </row>
    <row r="83" spans="2:109" x14ac:dyDescent="0.15">
      <c r="B83" s="1283"/>
      <c r="C83" s="1284"/>
      <c r="D83" s="1284"/>
      <c r="E83" s="1284"/>
      <c r="F83" s="1284"/>
      <c r="G83" s="1284"/>
      <c r="H83" s="1284"/>
      <c r="I83" s="1284"/>
      <c r="J83" s="1284"/>
      <c r="K83" s="1284"/>
      <c r="L83" s="1284"/>
      <c r="M83" s="1284"/>
      <c r="N83" s="1284"/>
      <c r="O83" s="1284"/>
      <c r="P83" s="1284"/>
      <c r="Q83" s="1284"/>
      <c r="R83" s="1284"/>
      <c r="S83" s="1284"/>
      <c r="T83" s="1284"/>
      <c r="U83" s="1284"/>
      <c r="V83" s="1284"/>
      <c r="W83" s="1284"/>
      <c r="X83" s="1284"/>
      <c r="Y83" s="1284"/>
      <c r="Z83" s="1284"/>
      <c r="AA83" s="1284"/>
      <c r="AB83" s="1284"/>
      <c r="AC83" s="1284"/>
      <c r="AD83" s="1284"/>
      <c r="AE83" s="1284"/>
      <c r="AF83" s="1284"/>
      <c r="AG83" s="1284"/>
      <c r="AH83" s="1284"/>
      <c r="AI83" s="1284"/>
      <c r="AJ83" s="1284"/>
      <c r="AK83" s="1284"/>
      <c r="AL83" s="1284"/>
      <c r="AM83" s="1284"/>
      <c r="AN83" s="1284"/>
      <c r="AO83" s="1284"/>
      <c r="AP83" s="1284"/>
      <c r="AQ83" s="1284"/>
      <c r="AR83" s="1284"/>
      <c r="AS83" s="1284"/>
      <c r="AT83" s="1284"/>
      <c r="AU83" s="1284"/>
      <c r="AV83" s="1284"/>
      <c r="AW83" s="1284"/>
      <c r="AX83" s="1284"/>
      <c r="AY83" s="1284"/>
      <c r="AZ83" s="1284"/>
      <c r="BA83" s="1284"/>
      <c r="BB83" s="1284"/>
      <c r="BC83" s="1284"/>
      <c r="BD83" s="1284"/>
      <c r="BE83" s="1284"/>
      <c r="BF83" s="1284"/>
      <c r="BG83" s="1284"/>
      <c r="BH83" s="1284"/>
      <c r="BI83" s="1284"/>
      <c r="BJ83" s="1284"/>
      <c r="BK83" s="1284"/>
      <c r="BL83" s="1284"/>
      <c r="BM83" s="1284"/>
      <c r="BN83" s="1284"/>
      <c r="BO83" s="1284"/>
      <c r="BP83" s="1284"/>
      <c r="BQ83" s="1284"/>
      <c r="BR83" s="1284"/>
      <c r="BS83" s="1284"/>
      <c r="BT83" s="1284"/>
      <c r="BU83" s="1284"/>
      <c r="BV83" s="1284"/>
      <c r="BW83" s="1284"/>
      <c r="BX83" s="1284"/>
      <c r="BY83" s="1284"/>
      <c r="BZ83" s="1284"/>
      <c r="CA83" s="1284"/>
      <c r="CB83" s="1284"/>
      <c r="CC83" s="1284"/>
      <c r="CD83" s="1284"/>
      <c r="CE83" s="1284"/>
      <c r="CF83" s="1284"/>
      <c r="CG83" s="1284"/>
      <c r="CH83" s="1284"/>
      <c r="CI83" s="1284"/>
      <c r="CJ83" s="1284"/>
      <c r="CK83" s="1284"/>
      <c r="CL83" s="1284"/>
      <c r="CM83" s="1284"/>
      <c r="CN83" s="1284"/>
      <c r="CO83" s="1284"/>
      <c r="CP83" s="1284"/>
      <c r="CQ83" s="1284"/>
      <c r="CR83" s="1284"/>
      <c r="CS83" s="1284"/>
      <c r="CT83" s="1284"/>
      <c r="CU83" s="1284"/>
      <c r="CV83" s="1284"/>
      <c r="CW83" s="1284"/>
      <c r="CX83" s="1284"/>
      <c r="CY83" s="1284"/>
      <c r="CZ83" s="1284"/>
      <c r="DA83" s="1284"/>
      <c r="DB83" s="1284"/>
      <c r="DC83" s="1284"/>
      <c r="DD83" s="1285"/>
    </row>
    <row r="84" spans="2:109" x14ac:dyDescent="0.15">
      <c r="DD84" s="1274"/>
      <c r="DE84" s="1274"/>
    </row>
    <row r="85" spans="2:109" x14ac:dyDescent="0.15">
      <c r="DD85" s="1274"/>
      <c r="DE85" s="1274"/>
    </row>
    <row r="86" spans="2:109" hidden="1" x14ac:dyDescent="0.15">
      <c r="DD86" s="1274"/>
      <c r="DE86" s="1274"/>
    </row>
    <row r="87" spans="2:109" hidden="1" x14ac:dyDescent="0.15">
      <c r="K87" s="1331"/>
      <c r="AQ87" s="1331"/>
      <c r="BC87" s="1331"/>
      <c r="BO87" s="1331"/>
      <c r="CA87" s="1331"/>
      <c r="CM87" s="1331"/>
      <c r="CY87" s="1331"/>
      <c r="DD87" s="1274"/>
      <c r="DE87" s="1274"/>
    </row>
    <row r="88" spans="2:109" hidden="1" x14ac:dyDescent="0.15">
      <c r="DD88" s="1274"/>
      <c r="DE88" s="1274"/>
    </row>
    <row r="89" spans="2:109" hidden="1" x14ac:dyDescent="0.15">
      <c r="DD89" s="1274"/>
      <c r="DE89" s="1274"/>
    </row>
    <row r="90" spans="2:109" hidden="1" x14ac:dyDescent="0.15">
      <c r="DD90" s="1274"/>
      <c r="DE90" s="1274"/>
    </row>
    <row r="91" spans="2:109" hidden="1" x14ac:dyDescent="0.15">
      <c r="DD91" s="1274"/>
      <c r="DE91" s="1274"/>
    </row>
    <row r="92" spans="2:109" ht="13.5" hidden="1" customHeight="1" x14ac:dyDescent="0.15">
      <c r="DD92" s="1274"/>
      <c r="DE92" s="1274"/>
    </row>
    <row r="93" spans="2:109" ht="13.5" hidden="1" customHeight="1" x14ac:dyDescent="0.15">
      <c r="DD93" s="1274"/>
      <c r="DE93" s="1274"/>
    </row>
    <row r="94" spans="2:109" ht="13.5" hidden="1" customHeight="1" x14ac:dyDescent="0.15">
      <c r="DD94" s="1274"/>
      <c r="DE94" s="1274"/>
    </row>
    <row r="95" spans="2:109" ht="13.5" hidden="1" customHeight="1" x14ac:dyDescent="0.15">
      <c r="DD95" s="1274"/>
      <c r="DE95" s="1274"/>
    </row>
    <row r="96" spans="2:109" ht="13.5" hidden="1" customHeight="1" x14ac:dyDescent="0.15">
      <c r="DD96" s="1274"/>
      <c r="DE96" s="1274"/>
    </row>
    <row r="97" s="1274" customFormat="1" ht="13.5" hidden="1" customHeight="1" x14ac:dyDescent="0.15"/>
    <row r="98" s="1274" customFormat="1" ht="13.5" hidden="1" customHeight="1" x14ac:dyDescent="0.15"/>
    <row r="99" s="1274" customFormat="1" ht="13.5" hidden="1" customHeight="1" x14ac:dyDescent="0.15"/>
    <row r="100" s="1274" customFormat="1" ht="13.5" hidden="1" customHeight="1" x14ac:dyDescent="0.15"/>
    <row r="101" s="1274" customFormat="1" ht="13.5" hidden="1" customHeight="1" x14ac:dyDescent="0.15"/>
    <row r="102" s="1274" customFormat="1" ht="13.5" hidden="1" customHeight="1" x14ac:dyDescent="0.15"/>
    <row r="103" s="1274" customFormat="1" ht="13.5" hidden="1" customHeight="1" x14ac:dyDescent="0.15"/>
    <row r="104" s="1274" customFormat="1" ht="13.5" hidden="1" customHeight="1" x14ac:dyDescent="0.15"/>
    <row r="105" s="1274" customFormat="1" ht="13.5" hidden="1" customHeight="1" x14ac:dyDescent="0.15"/>
    <row r="106" s="1274" customFormat="1" ht="13.5" hidden="1" customHeight="1" x14ac:dyDescent="0.15"/>
    <row r="107" s="1274" customFormat="1" ht="13.5" hidden="1" customHeight="1" x14ac:dyDescent="0.15"/>
    <row r="108" s="1274" customFormat="1" ht="13.5" hidden="1" customHeight="1" x14ac:dyDescent="0.15"/>
    <row r="109" s="1274" customFormat="1" ht="13.5" hidden="1" customHeight="1" x14ac:dyDescent="0.15"/>
    <row r="110" s="1274" customFormat="1" ht="13.5" hidden="1" customHeight="1" x14ac:dyDescent="0.15"/>
    <row r="111" s="1274" customFormat="1" ht="13.5" hidden="1" customHeight="1" x14ac:dyDescent="0.15"/>
    <row r="112" s="1274" customFormat="1" ht="13.5" hidden="1" customHeight="1" x14ac:dyDescent="0.15"/>
    <row r="113" s="1274" customFormat="1" ht="13.5" hidden="1" customHeight="1" x14ac:dyDescent="0.15"/>
    <row r="114" s="1274" customFormat="1" ht="13.5" hidden="1" customHeight="1" x14ac:dyDescent="0.15"/>
    <row r="115" s="1274" customFormat="1" ht="13.5" hidden="1" customHeight="1" x14ac:dyDescent="0.15"/>
    <row r="116" s="1274" customFormat="1" ht="13.5" hidden="1" customHeight="1" x14ac:dyDescent="0.15"/>
    <row r="117" s="1274" customFormat="1" ht="13.5" hidden="1" customHeight="1" x14ac:dyDescent="0.15"/>
    <row r="118" s="1274" customFormat="1" ht="13.5" hidden="1" customHeight="1" x14ac:dyDescent="0.15"/>
    <row r="119" s="1274" customFormat="1" ht="13.5" hidden="1" customHeight="1" x14ac:dyDescent="0.15"/>
    <row r="120" s="1274" customFormat="1" ht="13.5" hidden="1" customHeight="1" x14ac:dyDescent="0.15"/>
    <row r="121" s="1274" customFormat="1" ht="13.5" hidden="1" customHeight="1" x14ac:dyDescent="0.15"/>
    <row r="122" s="1274" customFormat="1" ht="13.5" hidden="1" customHeight="1" x14ac:dyDescent="0.15"/>
    <row r="123" s="1274" customFormat="1" ht="13.5" hidden="1" customHeight="1" x14ac:dyDescent="0.15"/>
    <row r="124" s="1274" customFormat="1" ht="13.5" hidden="1" customHeight="1" x14ac:dyDescent="0.15"/>
    <row r="125" s="1274" customFormat="1" ht="13.5" hidden="1" customHeight="1" x14ac:dyDescent="0.15"/>
    <row r="126" s="1274" customFormat="1" ht="13.5" hidden="1" customHeight="1" x14ac:dyDescent="0.15"/>
    <row r="127" s="1274" customFormat="1" ht="13.5" hidden="1" customHeight="1" x14ac:dyDescent="0.15"/>
    <row r="128" s="1274" customFormat="1" ht="13.5" hidden="1" customHeight="1" x14ac:dyDescent="0.15"/>
    <row r="129" s="1274" customFormat="1" ht="13.5" hidden="1" customHeight="1" x14ac:dyDescent="0.15"/>
    <row r="130" s="1274" customFormat="1" ht="13.5" hidden="1" customHeight="1" x14ac:dyDescent="0.15"/>
    <row r="131" s="1274" customFormat="1" ht="13.5" hidden="1" customHeight="1" x14ac:dyDescent="0.15"/>
    <row r="132" s="1274" customFormat="1" ht="13.5" hidden="1" customHeight="1" x14ac:dyDescent="0.15"/>
    <row r="133" s="1274" customFormat="1" ht="13.5" hidden="1" customHeight="1" x14ac:dyDescent="0.15"/>
    <row r="134" s="1274" customFormat="1" ht="13.5" hidden="1" customHeight="1" x14ac:dyDescent="0.15"/>
    <row r="135" s="1274" customFormat="1" ht="13.5" hidden="1" customHeight="1" x14ac:dyDescent="0.15"/>
    <row r="136" s="1274" customFormat="1" ht="13.5" hidden="1" customHeight="1" x14ac:dyDescent="0.15"/>
    <row r="137" s="1274" customFormat="1" ht="13.5" hidden="1" customHeight="1" x14ac:dyDescent="0.15"/>
    <row r="138" s="1274" customFormat="1" ht="13.5" hidden="1" customHeight="1" x14ac:dyDescent="0.15"/>
    <row r="139" s="1274" customFormat="1" ht="13.5" hidden="1" customHeight="1" x14ac:dyDescent="0.15"/>
    <row r="140" s="1274" customFormat="1" ht="13.5" hidden="1" customHeight="1" x14ac:dyDescent="0.15"/>
    <row r="141" s="1274" customFormat="1" ht="13.5" hidden="1" customHeight="1" x14ac:dyDescent="0.15"/>
    <row r="142" s="1274" customFormat="1" ht="13.5" hidden="1" customHeight="1" x14ac:dyDescent="0.15"/>
    <row r="143" s="1274" customFormat="1" ht="13.5" hidden="1" customHeight="1" x14ac:dyDescent="0.15"/>
    <row r="144" s="1274" customFormat="1" ht="13.5" hidden="1" customHeight="1" x14ac:dyDescent="0.15"/>
    <row r="145" s="1274" customFormat="1" ht="13.5" hidden="1" customHeight="1" x14ac:dyDescent="0.15"/>
    <row r="146" s="1274" customFormat="1" ht="13.5" hidden="1" customHeight="1" x14ac:dyDescent="0.15"/>
    <row r="147" s="1274" customFormat="1" ht="13.5" hidden="1" customHeight="1" x14ac:dyDescent="0.15"/>
    <row r="148" s="1274" customFormat="1" ht="13.5" hidden="1" customHeight="1" x14ac:dyDescent="0.15"/>
    <row r="149" s="1274" customFormat="1" ht="13.5" hidden="1" customHeight="1" x14ac:dyDescent="0.15"/>
    <row r="150" s="1274" customFormat="1" ht="13.5" hidden="1" customHeight="1" x14ac:dyDescent="0.15"/>
    <row r="151" s="1274" customFormat="1" ht="13.5" hidden="1" customHeight="1" x14ac:dyDescent="0.15"/>
    <row r="152" s="1274" customFormat="1" ht="13.5" hidden="1" customHeight="1" x14ac:dyDescent="0.15"/>
    <row r="153" s="1274" customFormat="1" ht="13.5" hidden="1" customHeight="1" x14ac:dyDescent="0.15"/>
    <row r="154" s="1274" customFormat="1" ht="13.5" hidden="1" customHeight="1" x14ac:dyDescent="0.15"/>
    <row r="155" s="1274" customFormat="1" ht="13.5" hidden="1" customHeight="1" x14ac:dyDescent="0.15"/>
    <row r="156" s="1274" customFormat="1" ht="13.5" hidden="1" customHeight="1" x14ac:dyDescent="0.15"/>
    <row r="157" s="1274" customFormat="1" ht="13.5" hidden="1" customHeight="1" x14ac:dyDescent="0.15"/>
    <row r="158" s="1274" customFormat="1" ht="13.5" hidden="1" customHeight="1" x14ac:dyDescent="0.15"/>
    <row r="159" s="1274" customFormat="1" ht="13.5" hidden="1" customHeight="1" x14ac:dyDescent="0.15"/>
    <row r="160" s="1274" customFormat="1" ht="13.5" hidden="1" customHeight="1" x14ac:dyDescent="0.15"/>
  </sheetData>
  <sheetProtection algorithmName="SHA-512" hashValue="vpPgjpbi/4u6feJQfyVlDDUw84zVEfdPxxtC0+ObJ6s0CeSXKDkn4sAHn6nznz1i5ixJHwf7pgjcL68U3rQX3Q==" saltValue="m6n5DGf2vRgUJqXHd8RlvQ=="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4B2CFA-F30F-4CD0-94E2-A50EA1CBF935}">
  <sheetPr>
    <pageSetUpPr fitToPage="1"/>
  </sheetPr>
  <dimension ref="A1:DR125"/>
  <sheetViews>
    <sheetView showGridLines="0" zoomScaleNormal="100" zoomScaleSheetLayoutView="70" workbookViewId="0">
      <selection activeCell="CE62" sqref="CE62"/>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504</v>
      </c>
    </row>
  </sheetData>
  <sheetProtection algorithmName="SHA-512" hashValue="Ls9N+5jeY1ZILlOAZsSKCiw83f6AKq4HJ+wneR8o1xfsMdzlajg03jnuS2JixEDuj7F3Sdj7eN+h/IyoI4KILQ==" saltValue="95MUe2Z2JVfSd/9EGtemM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90548F-418E-49BD-A3DA-AF6690E177C3}">
  <sheetPr>
    <pageSetUpPr fitToPage="1"/>
  </sheetPr>
  <dimension ref="A1:DR125"/>
  <sheetViews>
    <sheetView showGridLines="0" zoomScaleNormal="100" zoomScaleSheetLayoutView="55" workbookViewId="0">
      <selection activeCell="CE62" sqref="CE62"/>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504</v>
      </c>
    </row>
  </sheetData>
  <sheetProtection algorithmName="SHA-512" hashValue="Ex13w3i4tp+1FenqToXGCuXJ1erJycOd78eAHGx8KmPx4c2fW+caxrS1eyJ7UYqRkg5wmMcmIjzJdGZAo0wcOg==" saltValue="XroxykKPLDyyQETbZ0/e+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554</v>
      </c>
      <c r="G2" s="157"/>
      <c r="H2" s="158"/>
    </row>
    <row r="3" spans="1:8" x14ac:dyDescent="0.15">
      <c r="A3" s="154" t="s">
        <v>547</v>
      </c>
      <c r="B3" s="159"/>
      <c r="C3" s="160"/>
      <c r="D3" s="161">
        <v>74339</v>
      </c>
      <c r="E3" s="162"/>
      <c r="F3" s="163">
        <v>40879</v>
      </c>
      <c r="G3" s="164"/>
      <c r="H3" s="165"/>
    </row>
    <row r="4" spans="1:8" x14ac:dyDescent="0.15">
      <c r="A4" s="166"/>
      <c r="B4" s="167"/>
      <c r="C4" s="168"/>
      <c r="D4" s="169">
        <v>43267</v>
      </c>
      <c r="E4" s="170"/>
      <c r="F4" s="171">
        <v>24087</v>
      </c>
      <c r="G4" s="172"/>
      <c r="H4" s="173"/>
    </row>
    <row r="5" spans="1:8" x14ac:dyDescent="0.15">
      <c r="A5" s="154" t="s">
        <v>549</v>
      </c>
      <c r="B5" s="159"/>
      <c r="C5" s="160"/>
      <c r="D5" s="161">
        <v>100551</v>
      </c>
      <c r="E5" s="162"/>
      <c r="F5" s="163">
        <v>42651</v>
      </c>
      <c r="G5" s="164"/>
      <c r="H5" s="165"/>
    </row>
    <row r="6" spans="1:8" x14ac:dyDescent="0.15">
      <c r="A6" s="166"/>
      <c r="B6" s="167"/>
      <c r="C6" s="168"/>
      <c r="D6" s="169">
        <v>36213</v>
      </c>
      <c r="E6" s="170"/>
      <c r="F6" s="171">
        <v>22675</v>
      </c>
      <c r="G6" s="172"/>
      <c r="H6" s="173"/>
    </row>
    <row r="7" spans="1:8" x14ac:dyDescent="0.15">
      <c r="A7" s="154" t="s">
        <v>550</v>
      </c>
      <c r="B7" s="159"/>
      <c r="C7" s="160"/>
      <c r="D7" s="161">
        <v>74159</v>
      </c>
      <c r="E7" s="162"/>
      <c r="F7" s="163">
        <v>43226</v>
      </c>
      <c r="G7" s="164"/>
      <c r="H7" s="165"/>
    </row>
    <row r="8" spans="1:8" x14ac:dyDescent="0.15">
      <c r="A8" s="166"/>
      <c r="B8" s="167"/>
      <c r="C8" s="168"/>
      <c r="D8" s="169">
        <v>30451</v>
      </c>
      <c r="E8" s="170"/>
      <c r="F8" s="171">
        <v>22622</v>
      </c>
      <c r="G8" s="172"/>
      <c r="H8" s="173"/>
    </row>
    <row r="9" spans="1:8" x14ac:dyDescent="0.15">
      <c r="A9" s="154" t="s">
        <v>551</v>
      </c>
      <c r="B9" s="159"/>
      <c r="C9" s="160"/>
      <c r="D9" s="161">
        <v>71735</v>
      </c>
      <c r="E9" s="162"/>
      <c r="F9" s="163">
        <v>42836</v>
      </c>
      <c r="G9" s="164"/>
      <c r="H9" s="165"/>
    </row>
    <row r="10" spans="1:8" x14ac:dyDescent="0.15">
      <c r="A10" s="166"/>
      <c r="B10" s="167"/>
      <c r="C10" s="168"/>
      <c r="D10" s="169">
        <v>32506</v>
      </c>
      <c r="E10" s="170"/>
      <c r="F10" s="171">
        <v>22936</v>
      </c>
      <c r="G10" s="172"/>
      <c r="H10" s="173"/>
    </row>
    <row r="11" spans="1:8" x14ac:dyDescent="0.15">
      <c r="A11" s="154" t="s">
        <v>552</v>
      </c>
      <c r="B11" s="159"/>
      <c r="C11" s="160"/>
      <c r="D11" s="161">
        <v>70109</v>
      </c>
      <c r="E11" s="162"/>
      <c r="F11" s="163">
        <v>44161</v>
      </c>
      <c r="G11" s="164"/>
      <c r="H11" s="165"/>
    </row>
    <row r="12" spans="1:8" x14ac:dyDescent="0.15">
      <c r="A12" s="166"/>
      <c r="B12" s="167"/>
      <c r="C12" s="174"/>
      <c r="D12" s="169">
        <v>30959</v>
      </c>
      <c r="E12" s="170"/>
      <c r="F12" s="171">
        <v>23644</v>
      </c>
      <c r="G12" s="172"/>
      <c r="H12" s="173"/>
    </row>
    <row r="13" spans="1:8" x14ac:dyDescent="0.15">
      <c r="A13" s="154"/>
      <c r="B13" s="159"/>
      <c r="C13" s="175"/>
      <c r="D13" s="176">
        <v>78179</v>
      </c>
      <c r="E13" s="177"/>
      <c r="F13" s="178">
        <v>42751</v>
      </c>
      <c r="G13" s="179"/>
      <c r="H13" s="165"/>
    </row>
    <row r="14" spans="1:8" x14ac:dyDescent="0.15">
      <c r="A14" s="166"/>
      <c r="B14" s="167"/>
      <c r="C14" s="168"/>
      <c r="D14" s="169">
        <v>34679</v>
      </c>
      <c r="E14" s="170"/>
      <c r="F14" s="171">
        <v>23193</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2.5499999999999998</v>
      </c>
      <c r="C19" s="180">
        <f>ROUND(VALUE(SUBSTITUTE(実質収支比率等に係る経年分析!G$48,"▲","-")),2)</f>
        <v>2.92</v>
      </c>
      <c r="D19" s="180">
        <f>ROUND(VALUE(SUBSTITUTE(実質収支比率等に係る経年分析!H$48,"▲","-")),2)</f>
        <v>2.27</v>
      </c>
      <c r="E19" s="180">
        <f>ROUND(VALUE(SUBSTITUTE(実質収支比率等に係る経年分析!I$48,"▲","-")),2)</f>
        <v>2.34</v>
      </c>
      <c r="F19" s="180">
        <f>ROUND(VALUE(SUBSTITUTE(実質収支比率等に係る経年分析!J$48,"▲","-")),2)</f>
        <v>2.92</v>
      </c>
    </row>
    <row r="20" spans="1:11" x14ac:dyDescent="0.15">
      <c r="A20" s="180" t="s">
        <v>55</v>
      </c>
      <c r="B20" s="180">
        <f>ROUND(VALUE(SUBSTITUTE(実質収支比率等に係る経年分析!F$47,"▲","-")),2)</f>
        <v>6.9</v>
      </c>
      <c r="C20" s="180">
        <f>ROUND(VALUE(SUBSTITUTE(実質収支比率等に係る経年分析!G$47,"▲","-")),2)</f>
        <v>7.76</v>
      </c>
      <c r="D20" s="180">
        <f>ROUND(VALUE(SUBSTITUTE(実質収支比率等に係る経年分析!H$47,"▲","-")),2)</f>
        <v>10.85</v>
      </c>
      <c r="E20" s="180">
        <f>ROUND(VALUE(SUBSTITUTE(実質収支比率等に係る経年分析!I$47,"▲","-")),2)</f>
        <v>13.45</v>
      </c>
      <c r="F20" s="180">
        <f>ROUND(VALUE(SUBSTITUTE(実質収支比率等に係る経年分析!J$47,"▲","-")),2)</f>
        <v>12.8</v>
      </c>
    </row>
    <row r="21" spans="1:11" x14ac:dyDescent="0.15">
      <c r="A21" s="180" t="s">
        <v>56</v>
      </c>
      <c r="B21" s="180">
        <f>IF(ISNUMBER(VALUE(SUBSTITUTE(実質収支比率等に係る経年分析!F$49,"▲","-"))),ROUND(VALUE(SUBSTITUTE(実質収支比率等に係る経年分析!F$49,"▲","-")),2),NA())</f>
        <v>2.09</v>
      </c>
      <c r="C21" s="180">
        <f>IF(ISNUMBER(VALUE(SUBSTITUTE(実質収支比率等に係る経年分析!G$49,"▲","-"))),ROUND(VALUE(SUBSTITUTE(実質収支比率等に係る経年分析!G$49,"▲","-")),2),NA())</f>
        <v>5.38</v>
      </c>
      <c r="D21" s="180">
        <f>IF(ISNUMBER(VALUE(SUBSTITUTE(実質収支比率等に係る経年分析!H$49,"▲","-"))),ROUND(VALUE(SUBSTITUTE(実質収支比率等に係る経年分析!H$49,"▲","-")),2),NA())</f>
        <v>2.68</v>
      </c>
      <c r="E21" s="180">
        <f>IF(ISNUMBER(VALUE(SUBSTITUTE(実質収支比率等に係る経年分析!I$49,"▲","-"))),ROUND(VALUE(SUBSTITUTE(実質収支比率等に係る経年分析!I$49,"▲","-")),2),NA())</f>
        <v>2.83</v>
      </c>
      <c r="F21" s="180">
        <f>IF(ISNUMBER(VALUE(SUBSTITUTE(実質収支比率等に係る経年分析!J$49,"▲","-"))),ROUND(VALUE(SUBSTITUTE(実質収支比率等に係る経年分析!J$49,"▲","-")),2),NA())</f>
        <v>1.67</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墓園事業特別会計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0.44</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0.48</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7.0000000000000007E-2</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0.1</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0.12</v>
      </c>
    </row>
    <row r="30" spans="1:11" x14ac:dyDescent="0.15">
      <c r="A30" s="181" t="str">
        <f>IF(連結実質赤字比率に係る赤字・黒字の構成分析!C$40="",NA(),連結実質赤字比率に係る赤字・黒字の構成分析!C$40)</f>
        <v>国民健康保険事業特別会計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0.18</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0.83</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7.0000000000000007E-2</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0.15</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0.22</v>
      </c>
    </row>
    <row r="31" spans="1:11" x14ac:dyDescent="0.15">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0.09</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0.09</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0.11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0.23</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0.25</v>
      </c>
    </row>
    <row r="32" spans="1:11" x14ac:dyDescent="0.15">
      <c r="A32" s="181" t="str">
        <f>IF(連結実質赤字比率に係る赤字・黒字の構成分析!C$38="",NA(),連結実質赤字比率に係る赤字・黒字の構成分析!C$38)</f>
        <v>工業用水道事業会計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1.77</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1.66</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1.56</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1.46</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1.4</v>
      </c>
    </row>
    <row r="33" spans="1:16" x14ac:dyDescent="0.15">
      <c r="A33" s="181" t="str">
        <f>IF(連結実質赤字比率に係る赤字・黒字の構成分析!C$37="",NA(),連結実質赤字比率に係る赤字・黒字の構成分析!C$37)</f>
        <v>一般会計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2.1</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2.42</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2.2000000000000002</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2.2400000000000002</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2.79</v>
      </c>
    </row>
    <row r="34" spans="1:16" x14ac:dyDescent="0.15">
      <c r="A34" s="181" t="str">
        <f>IF(連結実質赤字比率に係る赤字・黒字の構成分析!C$36="",NA(),連結実質赤字比率に係る赤字・黒字の構成分析!C$36)</f>
        <v>介護保険事業特別会計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1.38</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1.71</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2.29</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2.98</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3.86</v>
      </c>
    </row>
    <row r="35" spans="1:16" x14ac:dyDescent="0.15">
      <c r="A35" s="181" t="str">
        <f>IF(連結実質赤字比率に係る赤字・黒字の構成分析!C$35="",NA(),連結実質赤字比率に係る赤字・黒字の構成分析!C$35)</f>
        <v>下水道事業会計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4.12</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4.03</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4.41</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4.76</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4.25</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11.81</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13.45</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15.34</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17.21</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17.170000000000002</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9072</v>
      </c>
      <c r="E42" s="182"/>
      <c r="F42" s="182"/>
      <c r="G42" s="182">
        <f>'実質公債費比率（分子）の構造'!L$52</f>
        <v>9059</v>
      </c>
      <c r="H42" s="182"/>
      <c r="I42" s="182"/>
      <c r="J42" s="182">
        <f>'実質公債費比率（分子）の構造'!M$52</f>
        <v>8449</v>
      </c>
      <c r="K42" s="182"/>
      <c r="L42" s="182"/>
      <c r="M42" s="182">
        <f>'実質公債費比率（分子）の構造'!N$52</f>
        <v>8141</v>
      </c>
      <c r="N42" s="182"/>
      <c r="O42" s="182"/>
      <c r="P42" s="182">
        <f>'実質公債費比率（分子）の構造'!O$52</f>
        <v>7360</v>
      </c>
    </row>
    <row r="43" spans="1:16" x14ac:dyDescent="0.15">
      <c r="A43" s="182" t="s">
        <v>64</v>
      </c>
      <c r="B43" s="182">
        <f>'実質公債費比率（分子）の構造'!K$51</f>
        <v>1</v>
      </c>
      <c r="C43" s="182"/>
      <c r="D43" s="182"/>
      <c r="E43" s="182">
        <f>'実質公債費比率（分子）の構造'!L$51</f>
        <v>1</v>
      </c>
      <c r="F43" s="182"/>
      <c r="G43" s="182"/>
      <c r="H43" s="182">
        <f>'実質公債費比率（分子）の構造'!M$51</f>
        <v>1</v>
      </c>
      <c r="I43" s="182"/>
      <c r="J43" s="182"/>
      <c r="K43" s="182">
        <f>'実質公債費比率（分子）の構造'!N$51</f>
        <v>2</v>
      </c>
      <c r="L43" s="182"/>
      <c r="M43" s="182"/>
      <c r="N43" s="182">
        <f>'実質公債費比率（分子）の構造'!O$51</f>
        <v>0</v>
      </c>
      <c r="O43" s="182"/>
      <c r="P43" s="182"/>
    </row>
    <row r="44" spans="1:16" x14ac:dyDescent="0.15">
      <c r="A44" s="182" t="s">
        <v>65</v>
      </c>
      <c r="B44" s="182">
        <f>'実質公債費比率（分子）の構造'!K$50</f>
        <v>24</v>
      </c>
      <c r="C44" s="182"/>
      <c r="D44" s="182"/>
      <c r="E44" s="182">
        <f>'実質公債費比率（分子）の構造'!L$50</f>
        <v>20</v>
      </c>
      <c r="F44" s="182"/>
      <c r="G44" s="182"/>
      <c r="H44" s="182">
        <f>'実質公債費比率（分子）の構造'!M$50</f>
        <v>21</v>
      </c>
      <c r="I44" s="182"/>
      <c r="J44" s="182"/>
      <c r="K44" s="182">
        <f>'実質公債費比率（分子）の構造'!N$50</f>
        <v>17</v>
      </c>
      <c r="L44" s="182"/>
      <c r="M44" s="182"/>
      <c r="N44" s="182">
        <f>'実質公債費比率（分子）の構造'!O$50</f>
        <v>5</v>
      </c>
      <c r="O44" s="182"/>
      <c r="P44" s="182"/>
    </row>
    <row r="45" spans="1:16" x14ac:dyDescent="0.15">
      <c r="A45" s="182" t="s">
        <v>66</v>
      </c>
      <c r="B45" s="182">
        <f>'実質公債費比率（分子）の構造'!K$49</f>
        <v>718</v>
      </c>
      <c r="C45" s="182"/>
      <c r="D45" s="182"/>
      <c r="E45" s="182">
        <f>'実質公債費比率（分子）の構造'!L$49</f>
        <v>703</v>
      </c>
      <c r="F45" s="182"/>
      <c r="G45" s="182"/>
      <c r="H45" s="182">
        <f>'実質公債費比率（分子）の構造'!M$49</f>
        <v>707</v>
      </c>
      <c r="I45" s="182"/>
      <c r="J45" s="182"/>
      <c r="K45" s="182">
        <f>'実質公債費比率（分子）の構造'!N$49</f>
        <v>410</v>
      </c>
      <c r="L45" s="182"/>
      <c r="M45" s="182"/>
      <c r="N45" s="182">
        <f>'実質公債費比率（分子）の構造'!O$49</f>
        <v>240</v>
      </c>
      <c r="O45" s="182"/>
      <c r="P45" s="182"/>
    </row>
    <row r="46" spans="1:16" x14ac:dyDescent="0.15">
      <c r="A46" s="182" t="s">
        <v>67</v>
      </c>
      <c r="B46" s="182">
        <f>'実質公債費比率（分子）の構造'!K$48</f>
        <v>1835</v>
      </c>
      <c r="C46" s="182"/>
      <c r="D46" s="182"/>
      <c r="E46" s="182">
        <f>'実質公債費比率（分子）の構造'!L$48</f>
        <v>1863</v>
      </c>
      <c r="F46" s="182"/>
      <c r="G46" s="182"/>
      <c r="H46" s="182">
        <f>'実質公債費比率（分子）の構造'!M$48</f>
        <v>1847</v>
      </c>
      <c r="I46" s="182"/>
      <c r="J46" s="182"/>
      <c r="K46" s="182">
        <f>'実質公債費比率（分子）の構造'!N$48</f>
        <v>1757</v>
      </c>
      <c r="L46" s="182"/>
      <c r="M46" s="182"/>
      <c r="N46" s="182">
        <f>'実質公債費比率（分子）の構造'!O$48</f>
        <v>1758</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8580</v>
      </c>
      <c r="C49" s="182"/>
      <c r="D49" s="182"/>
      <c r="E49" s="182">
        <f>'実質公債費比率（分子）の構造'!L$45</f>
        <v>8526</v>
      </c>
      <c r="F49" s="182"/>
      <c r="G49" s="182"/>
      <c r="H49" s="182">
        <f>'実質公債費比率（分子）の構造'!M$45</f>
        <v>8108</v>
      </c>
      <c r="I49" s="182"/>
      <c r="J49" s="182"/>
      <c r="K49" s="182">
        <f>'実質公債費比率（分子）の構造'!N$45</f>
        <v>7559</v>
      </c>
      <c r="L49" s="182"/>
      <c r="M49" s="182"/>
      <c r="N49" s="182">
        <f>'実質公債費比率（分子）の構造'!O$45</f>
        <v>7145</v>
      </c>
      <c r="O49" s="182"/>
      <c r="P49" s="182"/>
    </row>
    <row r="50" spans="1:16" x14ac:dyDescent="0.15">
      <c r="A50" s="182" t="s">
        <v>71</v>
      </c>
      <c r="B50" s="182" t="e">
        <f>NA()</f>
        <v>#N/A</v>
      </c>
      <c r="C50" s="182">
        <f>IF(ISNUMBER('実質公債費比率（分子）の構造'!K$53),'実質公債費比率（分子）の構造'!K$53,NA())</f>
        <v>2086</v>
      </c>
      <c r="D50" s="182" t="e">
        <f>NA()</f>
        <v>#N/A</v>
      </c>
      <c r="E50" s="182" t="e">
        <f>NA()</f>
        <v>#N/A</v>
      </c>
      <c r="F50" s="182">
        <f>IF(ISNUMBER('実質公債費比率（分子）の構造'!L$53),'実質公債費比率（分子）の構造'!L$53,NA())</f>
        <v>2054</v>
      </c>
      <c r="G50" s="182" t="e">
        <f>NA()</f>
        <v>#N/A</v>
      </c>
      <c r="H50" s="182" t="e">
        <f>NA()</f>
        <v>#N/A</v>
      </c>
      <c r="I50" s="182">
        <f>IF(ISNUMBER('実質公債費比率（分子）の構造'!M$53),'実質公債費比率（分子）の構造'!M$53,NA())</f>
        <v>2235</v>
      </c>
      <c r="J50" s="182" t="e">
        <f>NA()</f>
        <v>#N/A</v>
      </c>
      <c r="K50" s="182" t="e">
        <f>NA()</f>
        <v>#N/A</v>
      </c>
      <c r="L50" s="182">
        <f>IF(ISNUMBER('実質公債費比率（分子）の構造'!N$53),'実質公債費比率（分子）の構造'!N$53,NA())</f>
        <v>1604</v>
      </c>
      <c r="M50" s="182" t="e">
        <f>NA()</f>
        <v>#N/A</v>
      </c>
      <c r="N50" s="182" t="e">
        <f>NA()</f>
        <v>#N/A</v>
      </c>
      <c r="O50" s="182">
        <f>IF(ISNUMBER('実質公債費比率（分子）の構造'!O$53),'実質公債費比率（分子）の構造'!O$53,NA())</f>
        <v>1788</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67825</v>
      </c>
      <c r="E56" s="181"/>
      <c r="F56" s="181"/>
      <c r="G56" s="181">
        <f>'将来負担比率（分子）の構造'!J$52</f>
        <v>65007</v>
      </c>
      <c r="H56" s="181"/>
      <c r="I56" s="181"/>
      <c r="J56" s="181">
        <f>'将来負担比率（分子）の構造'!K$52</f>
        <v>62696</v>
      </c>
      <c r="K56" s="181"/>
      <c r="L56" s="181"/>
      <c r="M56" s="181">
        <f>'将来負担比率（分子）の構造'!L$52</f>
        <v>59396</v>
      </c>
      <c r="N56" s="181"/>
      <c r="O56" s="181"/>
      <c r="P56" s="181">
        <f>'将来負担比率（分子）の構造'!M$52</f>
        <v>57242</v>
      </c>
    </row>
    <row r="57" spans="1:16" x14ac:dyDescent="0.15">
      <c r="A57" s="181" t="s">
        <v>42</v>
      </c>
      <c r="B57" s="181"/>
      <c r="C57" s="181"/>
      <c r="D57" s="181">
        <f>'将来負担比率（分子）の構造'!I$51</f>
        <v>10147</v>
      </c>
      <c r="E57" s="181"/>
      <c r="F57" s="181"/>
      <c r="G57" s="181">
        <f>'将来負担比率（分子）の構造'!J$51</f>
        <v>9675</v>
      </c>
      <c r="H57" s="181"/>
      <c r="I57" s="181"/>
      <c r="J57" s="181">
        <f>'将来負担比率（分子）の構造'!K$51</f>
        <v>9106</v>
      </c>
      <c r="K57" s="181"/>
      <c r="L57" s="181"/>
      <c r="M57" s="181">
        <f>'将来負担比率（分子）の構造'!L$51</f>
        <v>9146</v>
      </c>
      <c r="N57" s="181"/>
      <c r="O57" s="181"/>
      <c r="P57" s="181">
        <f>'将来負担比率（分子）の構造'!M$51</f>
        <v>9491</v>
      </c>
    </row>
    <row r="58" spans="1:16" x14ac:dyDescent="0.15">
      <c r="A58" s="181" t="s">
        <v>41</v>
      </c>
      <c r="B58" s="181"/>
      <c r="C58" s="181"/>
      <c r="D58" s="181">
        <f>'将来負担比率（分子）の構造'!I$50</f>
        <v>21663</v>
      </c>
      <c r="E58" s="181"/>
      <c r="F58" s="181"/>
      <c r="G58" s="181">
        <f>'将来負担比率（分子）の構造'!J$50</f>
        <v>20605</v>
      </c>
      <c r="H58" s="181"/>
      <c r="I58" s="181"/>
      <c r="J58" s="181">
        <f>'将来負担比率（分子）の構造'!K$50</f>
        <v>21265</v>
      </c>
      <c r="K58" s="181"/>
      <c r="L58" s="181"/>
      <c r="M58" s="181">
        <f>'将来負担比率（分子）の構造'!L$50</f>
        <v>21195</v>
      </c>
      <c r="N58" s="181"/>
      <c r="O58" s="181"/>
      <c r="P58" s="181">
        <f>'将来負担比率（分子）の構造'!M$50</f>
        <v>20126</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1198</v>
      </c>
      <c r="C61" s="181"/>
      <c r="D61" s="181"/>
      <c r="E61" s="181">
        <f>'将来負担比率（分子）の構造'!J$46</f>
        <v>550</v>
      </c>
      <c r="F61" s="181"/>
      <c r="G61" s="181"/>
      <c r="H61" s="181">
        <f>'将来負担比率（分子）の構造'!K$46</f>
        <v>335</v>
      </c>
      <c r="I61" s="181"/>
      <c r="J61" s="181"/>
      <c r="K61" s="181" t="str">
        <f>'将来負担比率（分子）の構造'!L$46</f>
        <v>-</v>
      </c>
      <c r="L61" s="181"/>
      <c r="M61" s="181"/>
      <c r="N61" s="181">
        <f>'将来負担比率（分子）の構造'!M$46</f>
        <v>978</v>
      </c>
      <c r="O61" s="181"/>
      <c r="P61" s="181"/>
    </row>
    <row r="62" spans="1:16" x14ac:dyDescent="0.15">
      <c r="A62" s="181" t="s">
        <v>35</v>
      </c>
      <c r="B62" s="181">
        <f>'将来負担比率（分子）の構造'!I$45</f>
        <v>7513</v>
      </c>
      <c r="C62" s="181"/>
      <c r="D62" s="181"/>
      <c r="E62" s="181">
        <f>'将来負担比率（分子）の構造'!J$45</f>
        <v>7207</v>
      </c>
      <c r="F62" s="181"/>
      <c r="G62" s="181"/>
      <c r="H62" s="181">
        <f>'将来負担比率（分子）の構造'!K$45</f>
        <v>6798</v>
      </c>
      <c r="I62" s="181"/>
      <c r="J62" s="181"/>
      <c r="K62" s="181">
        <f>'将来負担比率（分子）の構造'!L$45</f>
        <v>6792</v>
      </c>
      <c r="L62" s="181"/>
      <c r="M62" s="181"/>
      <c r="N62" s="181">
        <f>'将来負担比率（分子）の構造'!M$45</f>
        <v>6671</v>
      </c>
      <c r="O62" s="181"/>
      <c r="P62" s="181"/>
    </row>
    <row r="63" spans="1:16" x14ac:dyDescent="0.15">
      <c r="A63" s="181" t="s">
        <v>34</v>
      </c>
      <c r="B63" s="181">
        <f>'将来負担比率（分子）の構造'!I$44</f>
        <v>1867</v>
      </c>
      <c r="C63" s="181"/>
      <c r="D63" s="181"/>
      <c r="E63" s="181">
        <f>'将来負担比率（分子）の構造'!J$44</f>
        <v>1667</v>
      </c>
      <c r="F63" s="181"/>
      <c r="G63" s="181"/>
      <c r="H63" s="181">
        <f>'将来負担比率（分子）の構造'!K$44</f>
        <v>1451</v>
      </c>
      <c r="I63" s="181"/>
      <c r="J63" s="181"/>
      <c r="K63" s="181">
        <f>'将来負担比率（分子）の構造'!L$44</f>
        <v>1227</v>
      </c>
      <c r="L63" s="181"/>
      <c r="M63" s="181"/>
      <c r="N63" s="181">
        <f>'将来負担比率（分子）の構造'!M$44</f>
        <v>1019</v>
      </c>
      <c r="O63" s="181"/>
      <c r="P63" s="181"/>
    </row>
    <row r="64" spans="1:16" x14ac:dyDescent="0.15">
      <c r="A64" s="181" t="s">
        <v>33</v>
      </c>
      <c r="B64" s="181">
        <f>'将来負担比率（分子）の構造'!I$43</f>
        <v>23328</v>
      </c>
      <c r="C64" s="181"/>
      <c r="D64" s="181"/>
      <c r="E64" s="181">
        <f>'将来負担比率（分子）の構造'!J$43</f>
        <v>22473</v>
      </c>
      <c r="F64" s="181"/>
      <c r="G64" s="181"/>
      <c r="H64" s="181">
        <f>'将来負担比率（分子）の構造'!K$43</f>
        <v>21889</v>
      </c>
      <c r="I64" s="181"/>
      <c r="J64" s="181"/>
      <c r="K64" s="181">
        <f>'将来負担比率（分子）の構造'!L$43</f>
        <v>21318</v>
      </c>
      <c r="L64" s="181"/>
      <c r="M64" s="181"/>
      <c r="N64" s="181">
        <f>'将来負担比率（分子）の構造'!M$43</f>
        <v>20404</v>
      </c>
      <c r="O64" s="181"/>
      <c r="P64" s="181"/>
    </row>
    <row r="65" spans="1:16" x14ac:dyDescent="0.15">
      <c r="A65" s="181" t="s">
        <v>32</v>
      </c>
      <c r="B65" s="181">
        <f>'将来負担比率（分子）の構造'!I$42</f>
        <v>1498</v>
      </c>
      <c r="C65" s="181"/>
      <c r="D65" s="181"/>
      <c r="E65" s="181">
        <f>'将来負担比率（分子）の構造'!J$42</f>
        <v>1061</v>
      </c>
      <c r="F65" s="181"/>
      <c r="G65" s="181"/>
      <c r="H65" s="181">
        <f>'将来負担比率（分子）の構造'!K$42</f>
        <v>1033</v>
      </c>
      <c r="I65" s="181"/>
      <c r="J65" s="181"/>
      <c r="K65" s="181">
        <f>'将来負担比率（分子）の構造'!L$42</f>
        <v>1018</v>
      </c>
      <c r="L65" s="181"/>
      <c r="M65" s="181"/>
      <c r="N65" s="181">
        <f>'将来負担比率（分子）の構造'!M$42</f>
        <v>1015</v>
      </c>
      <c r="O65" s="181"/>
      <c r="P65" s="181"/>
    </row>
    <row r="66" spans="1:16" x14ac:dyDescent="0.15">
      <c r="A66" s="181" t="s">
        <v>31</v>
      </c>
      <c r="B66" s="181">
        <f>'将来負担比率（分子）の構造'!I$41</f>
        <v>60964</v>
      </c>
      <c r="C66" s="181"/>
      <c r="D66" s="181"/>
      <c r="E66" s="181">
        <f>'将来負担比率（分子）の構造'!J$41</f>
        <v>58290</v>
      </c>
      <c r="F66" s="181"/>
      <c r="G66" s="181"/>
      <c r="H66" s="181">
        <f>'将来負担比率（分子）の構造'!K$41</f>
        <v>55820</v>
      </c>
      <c r="I66" s="181"/>
      <c r="J66" s="181"/>
      <c r="K66" s="181">
        <f>'将来負担比率（分子）の構造'!L$41</f>
        <v>54432</v>
      </c>
      <c r="L66" s="181"/>
      <c r="M66" s="181"/>
      <c r="N66" s="181">
        <f>'将来負担比率（分子）の構造'!M$41</f>
        <v>53228</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3781</v>
      </c>
      <c r="C72" s="185">
        <f>基金残高に係る経年分析!G55</f>
        <v>4531</v>
      </c>
      <c r="D72" s="185">
        <f>基金残高に係る経年分析!H55</f>
        <v>4414</v>
      </c>
    </row>
    <row r="73" spans="1:16" x14ac:dyDescent="0.15">
      <c r="A73" s="184" t="s">
        <v>78</v>
      </c>
      <c r="B73" s="185">
        <f>基金残高に係る経年分析!F56</f>
        <v>3544</v>
      </c>
      <c r="C73" s="185">
        <f>基金残高に係る経年分析!G56</f>
        <v>3353</v>
      </c>
      <c r="D73" s="185">
        <f>基金残高に係る経年分析!H56</f>
        <v>3044</v>
      </c>
    </row>
    <row r="74" spans="1:16" x14ac:dyDescent="0.15">
      <c r="A74" s="184" t="s">
        <v>79</v>
      </c>
      <c r="B74" s="185">
        <f>基金残高に係る経年分析!F57</f>
        <v>16899</v>
      </c>
      <c r="C74" s="185">
        <f>基金残高に係る経年分析!G57</f>
        <v>15914</v>
      </c>
      <c r="D74" s="185">
        <f>基金残高に係る経年分析!H57</f>
        <v>14896</v>
      </c>
    </row>
  </sheetData>
  <sheetProtection algorithmName="SHA-512" hashValue="OrrTiEcH17A+0LCsNzG2Hz2Pb/X6QhYd9Pt/6b8Dpk1mKYAcBQTl3tLoS9nT04/gckXlDbcsr+UtfHgnbQxIJw==" saltValue="V7osTlvtTd0rPL/s7pZoT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3" t="s">
        <v>216</v>
      </c>
      <c r="DI1" s="624"/>
      <c r="DJ1" s="624"/>
      <c r="DK1" s="624"/>
      <c r="DL1" s="624"/>
      <c r="DM1" s="624"/>
      <c r="DN1" s="625"/>
      <c r="DO1" s="226"/>
      <c r="DP1" s="623" t="s">
        <v>217</v>
      </c>
      <c r="DQ1" s="624"/>
      <c r="DR1" s="624"/>
      <c r="DS1" s="624"/>
      <c r="DT1" s="624"/>
      <c r="DU1" s="624"/>
      <c r="DV1" s="624"/>
      <c r="DW1" s="624"/>
      <c r="DX1" s="624"/>
      <c r="DY1" s="624"/>
      <c r="DZ1" s="624"/>
      <c r="EA1" s="624"/>
      <c r="EB1" s="624"/>
      <c r="EC1" s="625"/>
      <c r="ED1" s="224"/>
      <c r="EE1" s="224"/>
      <c r="EF1" s="224"/>
      <c r="EG1" s="224"/>
      <c r="EH1" s="224"/>
      <c r="EI1" s="224"/>
      <c r="EJ1" s="224"/>
      <c r="EK1" s="224"/>
      <c r="EL1" s="224"/>
      <c r="EM1" s="224"/>
    </row>
    <row r="2" spans="2:143" ht="22.5" customHeight="1" x14ac:dyDescent="0.15">
      <c r="B2" s="227" t="s">
        <v>218</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26" t="s">
        <v>219</v>
      </c>
      <c r="C3" s="627"/>
      <c r="D3" s="627"/>
      <c r="E3" s="627"/>
      <c r="F3" s="627"/>
      <c r="G3" s="627"/>
      <c r="H3" s="627"/>
      <c r="I3" s="627"/>
      <c r="J3" s="627"/>
      <c r="K3" s="627"/>
      <c r="L3" s="627"/>
      <c r="M3" s="627"/>
      <c r="N3" s="627"/>
      <c r="O3" s="627"/>
      <c r="P3" s="627"/>
      <c r="Q3" s="627"/>
      <c r="R3" s="627"/>
      <c r="S3" s="627"/>
      <c r="T3" s="627"/>
      <c r="U3" s="627"/>
      <c r="V3" s="627"/>
      <c r="W3" s="627"/>
      <c r="X3" s="627"/>
      <c r="Y3" s="627"/>
      <c r="Z3" s="627"/>
      <c r="AA3" s="627"/>
      <c r="AB3" s="627"/>
      <c r="AC3" s="627"/>
      <c r="AD3" s="627"/>
      <c r="AE3" s="627"/>
      <c r="AF3" s="627"/>
      <c r="AG3" s="627"/>
      <c r="AH3" s="627"/>
      <c r="AI3" s="627"/>
      <c r="AJ3" s="627"/>
      <c r="AK3" s="627"/>
      <c r="AL3" s="627"/>
      <c r="AM3" s="627"/>
      <c r="AN3" s="627"/>
      <c r="AO3" s="627"/>
      <c r="AP3" s="626" t="s">
        <v>220</v>
      </c>
      <c r="AQ3" s="627"/>
      <c r="AR3" s="627"/>
      <c r="AS3" s="627"/>
      <c r="AT3" s="627"/>
      <c r="AU3" s="627"/>
      <c r="AV3" s="627"/>
      <c r="AW3" s="627"/>
      <c r="AX3" s="627"/>
      <c r="AY3" s="627"/>
      <c r="AZ3" s="627"/>
      <c r="BA3" s="627"/>
      <c r="BB3" s="627"/>
      <c r="BC3" s="627"/>
      <c r="BD3" s="627"/>
      <c r="BE3" s="627"/>
      <c r="BF3" s="627"/>
      <c r="BG3" s="627"/>
      <c r="BH3" s="627"/>
      <c r="BI3" s="627"/>
      <c r="BJ3" s="627"/>
      <c r="BK3" s="627"/>
      <c r="BL3" s="627"/>
      <c r="BM3" s="627"/>
      <c r="BN3" s="627"/>
      <c r="BO3" s="627"/>
      <c r="BP3" s="627"/>
      <c r="BQ3" s="627"/>
      <c r="BR3" s="627"/>
      <c r="BS3" s="627"/>
      <c r="BT3" s="627"/>
      <c r="BU3" s="627"/>
      <c r="BV3" s="627"/>
      <c r="BW3" s="627"/>
      <c r="BX3" s="627"/>
      <c r="BY3" s="627"/>
      <c r="BZ3" s="627"/>
      <c r="CA3" s="627"/>
      <c r="CB3" s="628"/>
      <c r="CD3" s="629" t="s">
        <v>221</v>
      </c>
      <c r="CE3" s="630"/>
      <c r="CF3" s="630"/>
      <c r="CG3" s="630"/>
      <c r="CH3" s="630"/>
      <c r="CI3" s="630"/>
      <c r="CJ3" s="630"/>
      <c r="CK3" s="630"/>
      <c r="CL3" s="630"/>
      <c r="CM3" s="630"/>
      <c r="CN3" s="630"/>
      <c r="CO3" s="630"/>
      <c r="CP3" s="630"/>
      <c r="CQ3" s="630"/>
      <c r="CR3" s="630"/>
      <c r="CS3" s="630"/>
      <c r="CT3" s="630"/>
      <c r="CU3" s="630"/>
      <c r="CV3" s="630"/>
      <c r="CW3" s="630"/>
      <c r="CX3" s="630"/>
      <c r="CY3" s="630"/>
      <c r="CZ3" s="630"/>
      <c r="DA3" s="630"/>
      <c r="DB3" s="630"/>
      <c r="DC3" s="630"/>
      <c r="DD3" s="630"/>
      <c r="DE3" s="630"/>
      <c r="DF3" s="630"/>
      <c r="DG3" s="630"/>
      <c r="DH3" s="630"/>
      <c r="DI3" s="630"/>
      <c r="DJ3" s="630"/>
      <c r="DK3" s="630"/>
      <c r="DL3" s="630"/>
      <c r="DM3" s="630"/>
      <c r="DN3" s="630"/>
      <c r="DO3" s="630"/>
      <c r="DP3" s="630"/>
      <c r="DQ3" s="630"/>
      <c r="DR3" s="630"/>
      <c r="DS3" s="630"/>
      <c r="DT3" s="630"/>
      <c r="DU3" s="630"/>
      <c r="DV3" s="630"/>
      <c r="DW3" s="630"/>
      <c r="DX3" s="630"/>
      <c r="DY3" s="630"/>
      <c r="DZ3" s="630"/>
      <c r="EA3" s="630"/>
      <c r="EB3" s="630"/>
      <c r="EC3" s="631"/>
    </row>
    <row r="4" spans="2:143" ht="11.25" customHeight="1" x14ac:dyDescent="0.15">
      <c r="B4" s="626" t="s">
        <v>1</v>
      </c>
      <c r="C4" s="627"/>
      <c r="D4" s="627"/>
      <c r="E4" s="627"/>
      <c r="F4" s="627"/>
      <c r="G4" s="627"/>
      <c r="H4" s="627"/>
      <c r="I4" s="627"/>
      <c r="J4" s="627"/>
      <c r="K4" s="627"/>
      <c r="L4" s="627"/>
      <c r="M4" s="627"/>
      <c r="N4" s="627"/>
      <c r="O4" s="627"/>
      <c r="P4" s="627"/>
      <c r="Q4" s="628"/>
      <c r="R4" s="626" t="s">
        <v>222</v>
      </c>
      <c r="S4" s="627"/>
      <c r="T4" s="627"/>
      <c r="U4" s="627"/>
      <c r="V4" s="627"/>
      <c r="W4" s="627"/>
      <c r="X4" s="627"/>
      <c r="Y4" s="628"/>
      <c r="Z4" s="626" t="s">
        <v>223</v>
      </c>
      <c r="AA4" s="627"/>
      <c r="AB4" s="627"/>
      <c r="AC4" s="628"/>
      <c r="AD4" s="626" t="s">
        <v>224</v>
      </c>
      <c r="AE4" s="627"/>
      <c r="AF4" s="627"/>
      <c r="AG4" s="627"/>
      <c r="AH4" s="627"/>
      <c r="AI4" s="627"/>
      <c r="AJ4" s="627"/>
      <c r="AK4" s="628"/>
      <c r="AL4" s="626" t="s">
        <v>223</v>
      </c>
      <c r="AM4" s="627"/>
      <c r="AN4" s="627"/>
      <c r="AO4" s="628"/>
      <c r="AP4" s="632" t="s">
        <v>225</v>
      </c>
      <c r="AQ4" s="632"/>
      <c r="AR4" s="632"/>
      <c r="AS4" s="632"/>
      <c r="AT4" s="632"/>
      <c r="AU4" s="632"/>
      <c r="AV4" s="632"/>
      <c r="AW4" s="632"/>
      <c r="AX4" s="632"/>
      <c r="AY4" s="632"/>
      <c r="AZ4" s="632"/>
      <c r="BA4" s="632"/>
      <c r="BB4" s="632"/>
      <c r="BC4" s="632"/>
      <c r="BD4" s="632"/>
      <c r="BE4" s="632"/>
      <c r="BF4" s="632"/>
      <c r="BG4" s="632" t="s">
        <v>226</v>
      </c>
      <c r="BH4" s="632"/>
      <c r="BI4" s="632"/>
      <c r="BJ4" s="632"/>
      <c r="BK4" s="632"/>
      <c r="BL4" s="632"/>
      <c r="BM4" s="632"/>
      <c r="BN4" s="632"/>
      <c r="BO4" s="632" t="s">
        <v>223</v>
      </c>
      <c r="BP4" s="632"/>
      <c r="BQ4" s="632"/>
      <c r="BR4" s="632"/>
      <c r="BS4" s="632" t="s">
        <v>227</v>
      </c>
      <c r="BT4" s="632"/>
      <c r="BU4" s="632"/>
      <c r="BV4" s="632"/>
      <c r="BW4" s="632"/>
      <c r="BX4" s="632"/>
      <c r="BY4" s="632"/>
      <c r="BZ4" s="632"/>
      <c r="CA4" s="632"/>
      <c r="CB4" s="632"/>
      <c r="CD4" s="629" t="s">
        <v>228</v>
      </c>
      <c r="CE4" s="630"/>
      <c r="CF4" s="630"/>
      <c r="CG4" s="630"/>
      <c r="CH4" s="630"/>
      <c r="CI4" s="630"/>
      <c r="CJ4" s="630"/>
      <c r="CK4" s="630"/>
      <c r="CL4" s="630"/>
      <c r="CM4" s="630"/>
      <c r="CN4" s="630"/>
      <c r="CO4" s="630"/>
      <c r="CP4" s="630"/>
      <c r="CQ4" s="630"/>
      <c r="CR4" s="630"/>
      <c r="CS4" s="630"/>
      <c r="CT4" s="630"/>
      <c r="CU4" s="630"/>
      <c r="CV4" s="630"/>
      <c r="CW4" s="630"/>
      <c r="CX4" s="630"/>
      <c r="CY4" s="630"/>
      <c r="CZ4" s="630"/>
      <c r="DA4" s="630"/>
      <c r="DB4" s="630"/>
      <c r="DC4" s="630"/>
      <c r="DD4" s="630"/>
      <c r="DE4" s="630"/>
      <c r="DF4" s="630"/>
      <c r="DG4" s="630"/>
      <c r="DH4" s="630"/>
      <c r="DI4" s="630"/>
      <c r="DJ4" s="630"/>
      <c r="DK4" s="630"/>
      <c r="DL4" s="630"/>
      <c r="DM4" s="630"/>
      <c r="DN4" s="630"/>
      <c r="DO4" s="630"/>
      <c r="DP4" s="630"/>
      <c r="DQ4" s="630"/>
      <c r="DR4" s="630"/>
      <c r="DS4" s="630"/>
      <c r="DT4" s="630"/>
      <c r="DU4" s="630"/>
      <c r="DV4" s="630"/>
      <c r="DW4" s="630"/>
      <c r="DX4" s="630"/>
      <c r="DY4" s="630"/>
      <c r="DZ4" s="630"/>
      <c r="EA4" s="630"/>
      <c r="EB4" s="630"/>
      <c r="EC4" s="631"/>
    </row>
    <row r="5" spans="2:143" s="230" customFormat="1" ht="11.25" customHeight="1" x14ac:dyDescent="0.15">
      <c r="B5" s="633" t="s">
        <v>229</v>
      </c>
      <c r="C5" s="634"/>
      <c r="D5" s="634"/>
      <c r="E5" s="634"/>
      <c r="F5" s="634"/>
      <c r="G5" s="634"/>
      <c r="H5" s="634"/>
      <c r="I5" s="634"/>
      <c r="J5" s="634"/>
      <c r="K5" s="634"/>
      <c r="L5" s="634"/>
      <c r="M5" s="634"/>
      <c r="N5" s="634"/>
      <c r="O5" s="634"/>
      <c r="P5" s="634"/>
      <c r="Q5" s="635"/>
      <c r="R5" s="636">
        <v>16772433</v>
      </c>
      <c r="S5" s="637"/>
      <c r="T5" s="637"/>
      <c r="U5" s="637"/>
      <c r="V5" s="637"/>
      <c r="W5" s="637"/>
      <c r="X5" s="637"/>
      <c r="Y5" s="638"/>
      <c r="Z5" s="639">
        <v>18.8</v>
      </c>
      <c r="AA5" s="639"/>
      <c r="AB5" s="639"/>
      <c r="AC5" s="639"/>
      <c r="AD5" s="640">
        <v>15800985</v>
      </c>
      <c r="AE5" s="640"/>
      <c r="AF5" s="640"/>
      <c r="AG5" s="640"/>
      <c r="AH5" s="640"/>
      <c r="AI5" s="640"/>
      <c r="AJ5" s="640"/>
      <c r="AK5" s="640"/>
      <c r="AL5" s="641">
        <v>49.1</v>
      </c>
      <c r="AM5" s="642"/>
      <c r="AN5" s="642"/>
      <c r="AO5" s="643"/>
      <c r="AP5" s="633" t="s">
        <v>230</v>
      </c>
      <c r="AQ5" s="634"/>
      <c r="AR5" s="634"/>
      <c r="AS5" s="634"/>
      <c r="AT5" s="634"/>
      <c r="AU5" s="634"/>
      <c r="AV5" s="634"/>
      <c r="AW5" s="634"/>
      <c r="AX5" s="634"/>
      <c r="AY5" s="634"/>
      <c r="AZ5" s="634"/>
      <c r="BA5" s="634"/>
      <c r="BB5" s="634"/>
      <c r="BC5" s="634"/>
      <c r="BD5" s="634"/>
      <c r="BE5" s="634"/>
      <c r="BF5" s="635"/>
      <c r="BG5" s="647">
        <v>15797688</v>
      </c>
      <c r="BH5" s="648"/>
      <c r="BI5" s="648"/>
      <c r="BJ5" s="648"/>
      <c r="BK5" s="648"/>
      <c r="BL5" s="648"/>
      <c r="BM5" s="648"/>
      <c r="BN5" s="649"/>
      <c r="BO5" s="650">
        <v>94.2</v>
      </c>
      <c r="BP5" s="650"/>
      <c r="BQ5" s="650"/>
      <c r="BR5" s="650"/>
      <c r="BS5" s="651">
        <v>156971</v>
      </c>
      <c r="BT5" s="651"/>
      <c r="BU5" s="651"/>
      <c r="BV5" s="651"/>
      <c r="BW5" s="651"/>
      <c r="BX5" s="651"/>
      <c r="BY5" s="651"/>
      <c r="BZ5" s="651"/>
      <c r="CA5" s="651"/>
      <c r="CB5" s="655"/>
      <c r="CD5" s="629" t="s">
        <v>225</v>
      </c>
      <c r="CE5" s="630"/>
      <c r="CF5" s="630"/>
      <c r="CG5" s="630"/>
      <c r="CH5" s="630"/>
      <c r="CI5" s="630"/>
      <c r="CJ5" s="630"/>
      <c r="CK5" s="630"/>
      <c r="CL5" s="630"/>
      <c r="CM5" s="630"/>
      <c r="CN5" s="630"/>
      <c r="CO5" s="630"/>
      <c r="CP5" s="630"/>
      <c r="CQ5" s="631"/>
      <c r="CR5" s="629" t="s">
        <v>231</v>
      </c>
      <c r="CS5" s="630"/>
      <c r="CT5" s="630"/>
      <c r="CU5" s="630"/>
      <c r="CV5" s="630"/>
      <c r="CW5" s="630"/>
      <c r="CX5" s="630"/>
      <c r="CY5" s="631"/>
      <c r="CZ5" s="629" t="s">
        <v>223</v>
      </c>
      <c r="DA5" s="630"/>
      <c r="DB5" s="630"/>
      <c r="DC5" s="631"/>
      <c r="DD5" s="629" t="s">
        <v>232</v>
      </c>
      <c r="DE5" s="630"/>
      <c r="DF5" s="630"/>
      <c r="DG5" s="630"/>
      <c r="DH5" s="630"/>
      <c r="DI5" s="630"/>
      <c r="DJ5" s="630"/>
      <c r="DK5" s="630"/>
      <c r="DL5" s="630"/>
      <c r="DM5" s="630"/>
      <c r="DN5" s="630"/>
      <c r="DO5" s="630"/>
      <c r="DP5" s="631"/>
      <c r="DQ5" s="629" t="s">
        <v>233</v>
      </c>
      <c r="DR5" s="630"/>
      <c r="DS5" s="630"/>
      <c r="DT5" s="630"/>
      <c r="DU5" s="630"/>
      <c r="DV5" s="630"/>
      <c r="DW5" s="630"/>
      <c r="DX5" s="630"/>
      <c r="DY5" s="630"/>
      <c r="DZ5" s="630"/>
      <c r="EA5" s="630"/>
      <c r="EB5" s="630"/>
      <c r="EC5" s="631"/>
    </row>
    <row r="6" spans="2:143" ht="11.25" customHeight="1" x14ac:dyDescent="0.15">
      <c r="B6" s="644" t="s">
        <v>234</v>
      </c>
      <c r="C6" s="645"/>
      <c r="D6" s="645"/>
      <c r="E6" s="645"/>
      <c r="F6" s="645"/>
      <c r="G6" s="645"/>
      <c r="H6" s="645"/>
      <c r="I6" s="645"/>
      <c r="J6" s="645"/>
      <c r="K6" s="645"/>
      <c r="L6" s="645"/>
      <c r="M6" s="645"/>
      <c r="N6" s="645"/>
      <c r="O6" s="645"/>
      <c r="P6" s="645"/>
      <c r="Q6" s="646"/>
      <c r="R6" s="647">
        <v>515737</v>
      </c>
      <c r="S6" s="648"/>
      <c r="T6" s="648"/>
      <c r="U6" s="648"/>
      <c r="V6" s="648"/>
      <c r="W6" s="648"/>
      <c r="X6" s="648"/>
      <c r="Y6" s="649"/>
      <c r="Z6" s="650">
        <v>0.6</v>
      </c>
      <c r="AA6" s="650"/>
      <c r="AB6" s="650"/>
      <c r="AC6" s="650"/>
      <c r="AD6" s="651">
        <v>515737</v>
      </c>
      <c r="AE6" s="651"/>
      <c r="AF6" s="651"/>
      <c r="AG6" s="651"/>
      <c r="AH6" s="651"/>
      <c r="AI6" s="651"/>
      <c r="AJ6" s="651"/>
      <c r="AK6" s="651"/>
      <c r="AL6" s="652">
        <v>1.6</v>
      </c>
      <c r="AM6" s="653"/>
      <c r="AN6" s="653"/>
      <c r="AO6" s="654"/>
      <c r="AP6" s="644" t="s">
        <v>235</v>
      </c>
      <c r="AQ6" s="645"/>
      <c r="AR6" s="645"/>
      <c r="AS6" s="645"/>
      <c r="AT6" s="645"/>
      <c r="AU6" s="645"/>
      <c r="AV6" s="645"/>
      <c r="AW6" s="645"/>
      <c r="AX6" s="645"/>
      <c r="AY6" s="645"/>
      <c r="AZ6" s="645"/>
      <c r="BA6" s="645"/>
      <c r="BB6" s="645"/>
      <c r="BC6" s="645"/>
      <c r="BD6" s="645"/>
      <c r="BE6" s="645"/>
      <c r="BF6" s="646"/>
      <c r="BG6" s="647">
        <v>15797688</v>
      </c>
      <c r="BH6" s="648"/>
      <c r="BI6" s="648"/>
      <c r="BJ6" s="648"/>
      <c r="BK6" s="648"/>
      <c r="BL6" s="648"/>
      <c r="BM6" s="648"/>
      <c r="BN6" s="649"/>
      <c r="BO6" s="650">
        <v>94.2</v>
      </c>
      <c r="BP6" s="650"/>
      <c r="BQ6" s="650"/>
      <c r="BR6" s="650"/>
      <c r="BS6" s="651">
        <v>156971</v>
      </c>
      <c r="BT6" s="651"/>
      <c r="BU6" s="651"/>
      <c r="BV6" s="651"/>
      <c r="BW6" s="651"/>
      <c r="BX6" s="651"/>
      <c r="BY6" s="651"/>
      <c r="BZ6" s="651"/>
      <c r="CA6" s="651"/>
      <c r="CB6" s="655"/>
      <c r="CD6" s="658" t="s">
        <v>236</v>
      </c>
      <c r="CE6" s="659"/>
      <c r="CF6" s="659"/>
      <c r="CG6" s="659"/>
      <c r="CH6" s="659"/>
      <c r="CI6" s="659"/>
      <c r="CJ6" s="659"/>
      <c r="CK6" s="659"/>
      <c r="CL6" s="659"/>
      <c r="CM6" s="659"/>
      <c r="CN6" s="659"/>
      <c r="CO6" s="659"/>
      <c r="CP6" s="659"/>
      <c r="CQ6" s="660"/>
      <c r="CR6" s="647">
        <v>352387</v>
      </c>
      <c r="CS6" s="648"/>
      <c r="CT6" s="648"/>
      <c r="CU6" s="648"/>
      <c r="CV6" s="648"/>
      <c r="CW6" s="648"/>
      <c r="CX6" s="648"/>
      <c r="CY6" s="649"/>
      <c r="CZ6" s="641">
        <v>0.4</v>
      </c>
      <c r="DA6" s="642"/>
      <c r="DB6" s="642"/>
      <c r="DC6" s="661"/>
      <c r="DD6" s="656" t="s">
        <v>237</v>
      </c>
      <c r="DE6" s="648"/>
      <c r="DF6" s="648"/>
      <c r="DG6" s="648"/>
      <c r="DH6" s="648"/>
      <c r="DI6" s="648"/>
      <c r="DJ6" s="648"/>
      <c r="DK6" s="648"/>
      <c r="DL6" s="648"/>
      <c r="DM6" s="648"/>
      <c r="DN6" s="648"/>
      <c r="DO6" s="648"/>
      <c r="DP6" s="649"/>
      <c r="DQ6" s="656">
        <v>352378</v>
      </c>
      <c r="DR6" s="648"/>
      <c r="DS6" s="648"/>
      <c r="DT6" s="648"/>
      <c r="DU6" s="648"/>
      <c r="DV6" s="648"/>
      <c r="DW6" s="648"/>
      <c r="DX6" s="648"/>
      <c r="DY6" s="648"/>
      <c r="DZ6" s="648"/>
      <c r="EA6" s="648"/>
      <c r="EB6" s="648"/>
      <c r="EC6" s="657"/>
    </row>
    <row r="7" spans="2:143" ht="11.25" customHeight="1" x14ac:dyDescent="0.15">
      <c r="B7" s="644" t="s">
        <v>238</v>
      </c>
      <c r="C7" s="645"/>
      <c r="D7" s="645"/>
      <c r="E7" s="645"/>
      <c r="F7" s="645"/>
      <c r="G7" s="645"/>
      <c r="H7" s="645"/>
      <c r="I7" s="645"/>
      <c r="J7" s="645"/>
      <c r="K7" s="645"/>
      <c r="L7" s="645"/>
      <c r="M7" s="645"/>
      <c r="N7" s="645"/>
      <c r="O7" s="645"/>
      <c r="P7" s="645"/>
      <c r="Q7" s="646"/>
      <c r="R7" s="647">
        <v>9799</v>
      </c>
      <c r="S7" s="648"/>
      <c r="T7" s="648"/>
      <c r="U7" s="648"/>
      <c r="V7" s="648"/>
      <c r="W7" s="648"/>
      <c r="X7" s="648"/>
      <c r="Y7" s="649"/>
      <c r="Z7" s="650">
        <v>0</v>
      </c>
      <c r="AA7" s="650"/>
      <c r="AB7" s="650"/>
      <c r="AC7" s="650"/>
      <c r="AD7" s="651">
        <v>9799</v>
      </c>
      <c r="AE7" s="651"/>
      <c r="AF7" s="651"/>
      <c r="AG7" s="651"/>
      <c r="AH7" s="651"/>
      <c r="AI7" s="651"/>
      <c r="AJ7" s="651"/>
      <c r="AK7" s="651"/>
      <c r="AL7" s="652">
        <v>0</v>
      </c>
      <c r="AM7" s="653"/>
      <c r="AN7" s="653"/>
      <c r="AO7" s="654"/>
      <c r="AP7" s="644" t="s">
        <v>239</v>
      </c>
      <c r="AQ7" s="645"/>
      <c r="AR7" s="645"/>
      <c r="AS7" s="645"/>
      <c r="AT7" s="645"/>
      <c r="AU7" s="645"/>
      <c r="AV7" s="645"/>
      <c r="AW7" s="645"/>
      <c r="AX7" s="645"/>
      <c r="AY7" s="645"/>
      <c r="AZ7" s="645"/>
      <c r="BA7" s="645"/>
      <c r="BB7" s="645"/>
      <c r="BC7" s="645"/>
      <c r="BD7" s="645"/>
      <c r="BE7" s="645"/>
      <c r="BF7" s="646"/>
      <c r="BG7" s="647">
        <v>6966176</v>
      </c>
      <c r="BH7" s="648"/>
      <c r="BI7" s="648"/>
      <c r="BJ7" s="648"/>
      <c r="BK7" s="648"/>
      <c r="BL7" s="648"/>
      <c r="BM7" s="648"/>
      <c r="BN7" s="649"/>
      <c r="BO7" s="650">
        <v>41.5</v>
      </c>
      <c r="BP7" s="650"/>
      <c r="BQ7" s="650"/>
      <c r="BR7" s="650"/>
      <c r="BS7" s="651">
        <v>156971</v>
      </c>
      <c r="BT7" s="651"/>
      <c r="BU7" s="651"/>
      <c r="BV7" s="651"/>
      <c r="BW7" s="651"/>
      <c r="BX7" s="651"/>
      <c r="BY7" s="651"/>
      <c r="BZ7" s="651"/>
      <c r="CA7" s="651"/>
      <c r="CB7" s="655"/>
      <c r="CD7" s="662" t="s">
        <v>240</v>
      </c>
      <c r="CE7" s="663"/>
      <c r="CF7" s="663"/>
      <c r="CG7" s="663"/>
      <c r="CH7" s="663"/>
      <c r="CI7" s="663"/>
      <c r="CJ7" s="663"/>
      <c r="CK7" s="663"/>
      <c r="CL7" s="663"/>
      <c r="CM7" s="663"/>
      <c r="CN7" s="663"/>
      <c r="CO7" s="663"/>
      <c r="CP7" s="663"/>
      <c r="CQ7" s="664"/>
      <c r="CR7" s="647">
        <v>21721915</v>
      </c>
      <c r="CS7" s="648"/>
      <c r="CT7" s="648"/>
      <c r="CU7" s="648"/>
      <c r="CV7" s="648"/>
      <c r="CW7" s="648"/>
      <c r="CX7" s="648"/>
      <c r="CY7" s="649"/>
      <c r="CZ7" s="650">
        <v>24.9</v>
      </c>
      <c r="DA7" s="650"/>
      <c r="DB7" s="650"/>
      <c r="DC7" s="650"/>
      <c r="DD7" s="656">
        <v>88866</v>
      </c>
      <c r="DE7" s="648"/>
      <c r="DF7" s="648"/>
      <c r="DG7" s="648"/>
      <c r="DH7" s="648"/>
      <c r="DI7" s="648"/>
      <c r="DJ7" s="648"/>
      <c r="DK7" s="648"/>
      <c r="DL7" s="648"/>
      <c r="DM7" s="648"/>
      <c r="DN7" s="648"/>
      <c r="DO7" s="648"/>
      <c r="DP7" s="649"/>
      <c r="DQ7" s="656">
        <v>7524370</v>
      </c>
      <c r="DR7" s="648"/>
      <c r="DS7" s="648"/>
      <c r="DT7" s="648"/>
      <c r="DU7" s="648"/>
      <c r="DV7" s="648"/>
      <c r="DW7" s="648"/>
      <c r="DX7" s="648"/>
      <c r="DY7" s="648"/>
      <c r="DZ7" s="648"/>
      <c r="EA7" s="648"/>
      <c r="EB7" s="648"/>
      <c r="EC7" s="657"/>
    </row>
    <row r="8" spans="2:143" ht="11.25" customHeight="1" x14ac:dyDescent="0.15">
      <c r="B8" s="644" t="s">
        <v>241</v>
      </c>
      <c r="C8" s="645"/>
      <c r="D8" s="645"/>
      <c r="E8" s="645"/>
      <c r="F8" s="645"/>
      <c r="G8" s="645"/>
      <c r="H8" s="645"/>
      <c r="I8" s="645"/>
      <c r="J8" s="645"/>
      <c r="K8" s="645"/>
      <c r="L8" s="645"/>
      <c r="M8" s="645"/>
      <c r="N8" s="645"/>
      <c r="O8" s="645"/>
      <c r="P8" s="645"/>
      <c r="Q8" s="646"/>
      <c r="R8" s="647">
        <v>35105</v>
      </c>
      <c r="S8" s="648"/>
      <c r="T8" s="648"/>
      <c r="U8" s="648"/>
      <c r="V8" s="648"/>
      <c r="W8" s="648"/>
      <c r="X8" s="648"/>
      <c r="Y8" s="649"/>
      <c r="Z8" s="650">
        <v>0</v>
      </c>
      <c r="AA8" s="650"/>
      <c r="AB8" s="650"/>
      <c r="AC8" s="650"/>
      <c r="AD8" s="651">
        <v>35105</v>
      </c>
      <c r="AE8" s="651"/>
      <c r="AF8" s="651"/>
      <c r="AG8" s="651"/>
      <c r="AH8" s="651"/>
      <c r="AI8" s="651"/>
      <c r="AJ8" s="651"/>
      <c r="AK8" s="651"/>
      <c r="AL8" s="652">
        <v>0.1</v>
      </c>
      <c r="AM8" s="653"/>
      <c r="AN8" s="653"/>
      <c r="AO8" s="654"/>
      <c r="AP8" s="644" t="s">
        <v>242</v>
      </c>
      <c r="AQ8" s="645"/>
      <c r="AR8" s="645"/>
      <c r="AS8" s="645"/>
      <c r="AT8" s="645"/>
      <c r="AU8" s="645"/>
      <c r="AV8" s="645"/>
      <c r="AW8" s="645"/>
      <c r="AX8" s="645"/>
      <c r="AY8" s="645"/>
      <c r="AZ8" s="645"/>
      <c r="BA8" s="645"/>
      <c r="BB8" s="645"/>
      <c r="BC8" s="645"/>
      <c r="BD8" s="645"/>
      <c r="BE8" s="645"/>
      <c r="BF8" s="646"/>
      <c r="BG8" s="647">
        <v>231434</v>
      </c>
      <c r="BH8" s="648"/>
      <c r="BI8" s="648"/>
      <c r="BJ8" s="648"/>
      <c r="BK8" s="648"/>
      <c r="BL8" s="648"/>
      <c r="BM8" s="648"/>
      <c r="BN8" s="649"/>
      <c r="BO8" s="650">
        <v>1.4</v>
      </c>
      <c r="BP8" s="650"/>
      <c r="BQ8" s="650"/>
      <c r="BR8" s="650"/>
      <c r="BS8" s="656" t="s">
        <v>237</v>
      </c>
      <c r="BT8" s="648"/>
      <c r="BU8" s="648"/>
      <c r="BV8" s="648"/>
      <c r="BW8" s="648"/>
      <c r="BX8" s="648"/>
      <c r="BY8" s="648"/>
      <c r="BZ8" s="648"/>
      <c r="CA8" s="648"/>
      <c r="CB8" s="657"/>
      <c r="CD8" s="662" t="s">
        <v>243</v>
      </c>
      <c r="CE8" s="663"/>
      <c r="CF8" s="663"/>
      <c r="CG8" s="663"/>
      <c r="CH8" s="663"/>
      <c r="CI8" s="663"/>
      <c r="CJ8" s="663"/>
      <c r="CK8" s="663"/>
      <c r="CL8" s="663"/>
      <c r="CM8" s="663"/>
      <c r="CN8" s="663"/>
      <c r="CO8" s="663"/>
      <c r="CP8" s="663"/>
      <c r="CQ8" s="664"/>
      <c r="CR8" s="647">
        <v>26382837</v>
      </c>
      <c r="CS8" s="648"/>
      <c r="CT8" s="648"/>
      <c r="CU8" s="648"/>
      <c r="CV8" s="648"/>
      <c r="CW8" s="648"/>
      <c r="CX8" s="648"/>
      <c r="CY8" s="649"/>
      <c r="CZ8" s="650">
        <v>30.2</v>
      </c>
      <c r="DA8" s="650"/>
      <c r="DB8" s="650"/>
      <c r="DC8" s="650"/>
      <c r="DD8" s="656">
        <v>540776</v>
      </c>
      <c r="DE8" s="648"/>
      <c r="DF8" s="648"/>
      <c r="DG8" s="648"/>
      <c r="DH8" s="648"/>
      <c r="DI8" s="648"/>
      <c r="DJ8" s="648"/>
      <c r="DK8" s="648"/>
      <c r="DL8" s="648"/>
      <c r="DM8" s="648"/>
      <c r="DN8" s="648"/>
      <c r="DO8" s="648"/>
      <c r="DP8" s="649"/>
      <c r="DQ8" s="656">
        <v>10478934</v>
      </c>
      <c r="DR8" s="648"/>
      <c r="DS8" s="648"/>
      <c r="DT8" s="648"/>
      <c r="DU8" s="648"/>
      <c r="DV8" s="648"/>
      <c r="DW8" s="648"/>
      <c r="DX8" s="648"/>
      <c r="DY8" s="648"/>
      <c r="DZ8" s="648"/>
      <c r="EA8" s="648"/>
      <c r="EB8" s="648"/>
      <c r="EC8" s="657"/>
    </row>
    <row r="9" spans="2:143" ht="11.25" customHeight="1" x14ac:dyDescent="0.15">
      <c r="B9" s="644" t="s">
        <v>244</v>
      </c>
      <c r="C9" s="645"/>
      <c r="D9" s="645"/>
      <c r="E9" s="645"/>
      <c r="F9" s="645"/>
      <c r="G9" s="645"/>
      <c r="H9" s="645"/>
      <c r="I9" s="645"/>
      <c r="J9" s="645"/>
      <c r="K9" s="645"/>
      <c r="L9" s="645"/>
      <c r="M9" s="645"/>
      <c r="N9" s="645"/>
      <c r="O9" s="645"/>
      <c r="P9" s="645"/>
      <c r="Q9" s="646"/>
      <c r="R9" s="647">
        <v>44999</v>
      </c>
      <c r="S9" s="648"/>
      <c r="T9" s="648"/>
      <c r="U9" s="648"/>
      <c r="V9" s="648"/>
      <c r="W9" s="648"/>
      <c r="X9" s="648"/>
      <c r="Y9" s="649"/>
      <c r="Z9" s="650">
        <v>0.1</v>
      </c>
      <c r="AA9" s="650"/>
      <c r="AB9" s="650"/>
      <c r="AC9" s="650"/>
      <c r="AD9" s="651">
        <v>44999</v>
      </c>
      <c r="AE9" s="651"/>
      <c r="AF9" s="651"/>
      <c r="AG9" s="651"/>
      <c r="AH9" s="651"/>
      <c r="AI9" s="651"/>
      <c r="AJ9" s="651"/>
      <c r="AK9" s="651"/>
      <c r="AL9" s="652">
        <v>0.1</v>
      </c>
      <c r="AM9" s="653"/>
      <c r="AN9" s="653"/>
      <c r="AO9" s="654"/>
      <c r="AP9" s="644" t="s">
        <v>245</v>
      </c>
      <c r="AQ9" s="645"/>
      <c r="AR9" s="645"/>
      <c r="AS9" s="645"/>
      <c r="AT9" s="645"/>
      <c r="AU9" s="645"/>
      <c r="AV9" s="645"/>
      <c r="AW9" s="645"/>
      <c r="AX9" s="645"/>
      <c r="AY9" s="645"/>
      <c r="AZ9" s="645"/>
      <c r="BA9" s="645"/>
      <c r="BB9" s="645"/>
      <c r="BC9" s="645"/>
      <c r="BD9" s="645"/>
      <c r="BE9" s="645"/>
      <c r="BF9" s="646"/>
      <c r="BG9" s="647">
        <v>5705196</v>
      </c>
      <c r="BH9" s="648"/>
      <c r="BI9" s="648"/>
      <c r="BJ9" s="648"/>
      <c r="BK9" s="648"/>
      <c r="BL9" s="648"/>
      <c r="BM9" s="648"/>
      <c r="BN9" s="649"/>
      <c r="BO9" s="650">
        <v>34</v>
      </c>
      <c r="BP9" s="650"/>
      <c r="BQ9" s="650"/>
      <c r="BR9" s="650"/>
      <c r="BS9" s="656" t="s">
        <v>138</v>
      </c>
      <c r="BT9" s="648"/>
      <c r="BU9" s="648"/>
      <c r="BV9" s="648"/>
      <c r="BW9" s="648"/>
      <c r="BX9" s="648"/>
      <c r="BY9" s="648"/>
      <c r="BZ9" s="648"/>
      <c r="CA9" s="648"/>
      <c r="CB9" s="657"/>
      <c r="CD9" s="662" t="s">
        <v>246</v>
      </c>
      <c r="CE9" s="663"/>
      <c r="CF9" s="663"/>
      <c r="CG9" s="663"/>
      <c r="CH9" s="663"/>
      <c r="CI9" s="663"/>
      <c r="CJ9" s="663"/>
      <c r="CK9" s="663"/>
      <c r="CL9" s="663"/>
      <c r="CM9" s="663"/>
      <c r="CN9" s="663"/>
      <c r="CO9" s="663"/>
      <c r="CP9" s="663"/>
      <c r="CQ9" s="664"/>
      <c r="CR9" s="647">
        <v>4925354</v>
      </c>
      <c r="CS9" s="648"/>
      <c r="CT9" s="648"/>
      <c r="CU9" s="648"/>
      <c r="CV9" s="648"/>
      <c r="CW9" s="648"/>
      <c r="CX9" s="648"/>
      <c r="CY9" s="649"/>
      <c r="CZ9" s="650">
        <v>5.6</v>
      </c>
      <c r="DA9" s="650"/>
      <c r="DB9" s="650"/>
      <c r="DC9" s="650"/>
      <c r="DD9" s="656">
        <v>253834</v>
      </c>
      <c r="DE9" s="648"/>
      <c r="DF9" s="648"/>
      <c r="DG9" s="648"/>
      <c r="DH9" s="648"/>
      <c r="DI9" s="648"/>
      <c r="DJ9" s="648"/>
      <c r="DK9" s="648"/>
      <c r="DL9" s="648"/>
      <c r="DM9" s="648"/>
      <c r="DN9" s="648"/>
      <c r="DO9" s="648"/>
      <c r="DP9" s="649"/>
      <c r="DQ9" s="656">
        <v>3833633</v>
      </c>
      <c r="DR9" s="648"/>
      <c r="DS9" s="648"/>
      <c r="DT9" s="648"/>
      <c r="DU9" s="648"/>
      <c r="DV9" s="648"/>
      <c r="DW9" s="648"/>
      <c r="DX9" s="648"/>
      <c r="DY9" s="648"/>
      <c r="DZ9" s="648"/>
      <c r="EA9" s="648"/>
      <c r="EB9" s="648"/>
      <c r="EC9" s="657"/>
    </row>
    <row r="10" spans="2:143" ht="11.25" customHeight="1" x14ac:dyDescent="0.15">
      <c r="B10" s="644" t="s">
        <v>247</v>
      </c>
      <c r="C10" s="645"/>
      <c r="D10" s="645"/>
      <c r="E10" s="645"/>
      <c r="F10" s="645"/>
      <c r="G10" s="645"/>
      <c r="H10" s="645"/>
      <c r="I10" s="645"/>
      <c r="J10" s="645"/>
      <c r="K10" s="645"/>
      <c r="L10" s="645"/>
      <c r="M10" s="645"/>
      <c r="N10" s="645"/>
      <c r="O10" s="645"/>
      <c r="P10" s="645"/>
      <c r="Q10" s="646"/>
      <c r="R10" s="647" t="s">
        <v>237</v>
      </c>
      <c r="S10" s="648"/>
      <c r="T10" s="648"/>
      <c r="U10" s="648"/>
      <c r="V10" s="648"/>
      <c r="W10" s="648"/>
      <c r="X10" s="648"/>
      <c r="Y10" s="649"/>
      <c r="Z10" s="650" t="s">
        <v>237</v>
      </c>
      <c r="AA10" s="650"/>
      <c r="AB10" s="650"/>
      <c r="AC10" s="650"/>
      <c r="AD10" s="651" t="s">
        <v>237</v>
      </c>
      <c r="AE10" s="651"/>
      <c r="AF10" s="651"/>
      <c r="AG10" s="651"/>
      <c r="AH10" s="651"/>
      <c r="AI10" s="651"/>
      <c r="AJ10" s="651"/>
      <c r="AK10" s="651"/>
      <c r="AL10" s="652" t="s">
        <v>237</v>
      </c>
      <c r="AM10" s="653"/>
      <c r="AN10" s="653"/>
      <c r="AO10" s="654"/>
      <c r="AP10" s="644" t="s">
        <v>248</v>
      </c>
      <c r="AQ10" s="645"/>
      <c r="AR10" s="645"/>
      <c r="AS10" s="645"/>
      <c r="AT10" s="645"/>
      <c r="AU10" s="645"/>
      <c r="AV10" s="645"/>
      <c r="AW10" s="645"/>
      <c r="AX10" s="645"/>
      <c r="AY10" s="645"/>
      <c r="AZ10" s="645"/>
      <c r="BA10" s="645"/>
      <c r="BB10" s="645"/>
      <c r="BC10" s="645"/>
      <c r="BD10" s="645"/>
      <c r="BE10" s="645"/>
      <c r="BF10" s="646"/>
      <c r="BG10" s="647">
        <v>359210</v>
      </c>
      <c r="BH10" s="648"/>
      <c r="BI10" s="648"/>
      <c r="BJ10" s="648"/>
      <c r="BK10" s="648"/>
      <c r="BL10" s="648"/>
      <c r="BM10" s="648"/>
      <c r="BN10" s="649"/>
      <c r="BO10" s="650">
        <v>2.1</v>
      </c>
      <c r="BP10" s="650"/>
      <c r="BQ10" s="650"/>
      <c r="BR10" s="650"/>
      <c r="BS10" s="656" t="s">
        <v>237</v>
      </c>
      <c r="BT10" s="648"/>
      <c r="BU10" s="648"/>
      <c r="BV10" s="648"/>
      <c r="BW10" s="648"/>
      <c r="BX10" s="648"/>
      <c r="BY10" s="648"/>
      <c r="BZ10" s="648"/>
      <c r="CA10" s="648"/>
      <c r="CB10" s="657"/>
      <c r="CD10" s="662" t="s">
        <v>249</v>
      </c>
      <c r="CE10" s="663"/>
      <c r="CF10" s="663"/>
      <c r="CG10" s="663"/>
      <c r="CH10" s="663"/>
      <c r="CI10" s="663"/>
      <c r="CJ10" s="663"/>
      <c r="CK10" s="663"/>
      <c r="CL10" s="663"/>
      <c r="CM10" s="663"/>
      <c r="CN10" s="663"/>
      <c r="CO10" s="663"/>
      <c r="CP10" s="663"/>
      <c r="CQ10" s="664"/>
      <c r="CR10" s="647">
        <v>81811</v>
      </c>
      <c r="CS10" s="648"/>
      <c r="CT10" s="648"/>
      <c r="CU10" s="648"/>
      <c r="CV10" s="648"/>
      <c r="CW10" s="648"/>
      <c r="CX10" s="648"/>
      <c r="CY10" s="649"/>
      <c r="CZ10" s="650">
        <v>0.1</v>
      </c>
      <c r="DA10" s="650"/>
      <c r="DB10" s="650"/>
      <c r="DC10" s="650"/>
      <c r="DD10" s="656" t="s">
        <v>138</v>
      </c>
      <c r="DE10" s="648"/>
      <c r="DF10" s="648"/>
      <c r="DG10" s="648"/>
      <c r="DH10" s="648"/>
      <c r="DI10" s="648"/>
      <c r="DJ10" s="648"/>
      <c r="DK10" s="648"/>
      <c r="DL10" s="648"/>
      <c r="DM10" s="648"/>
      <c r="DN10" s="648"/>
      <c r="DO10" s="648"/>
      <c r="DP10" s="649"/>
      <c r="DQ10" s="656">
        <v>38183</v>
      </c>
      <c r="DR10" s="648"/>
      <c r="DS10" s="648"/>
      <c r="DT10" s="648"/>
      <c r="DU10" s="648"/>
      <c r="DV10" s="648"/>
      <c r="DW10" s="648"/>
      <c r="DX10" s="648"/>
      <c r="DY10" s="648"/>
      <c r="DZ10" s="648"/>
      <c r="EA10" s="648"/>
      <c r="EB10" s="648"/>
      <c r="EC10" s="657"/>
    </row>
    <row r="11" spans="2:143" ht="11.25" customHeight="1" x14ac:dyDescent="0.15">
      <c r="B11" s="644" t="s">
        <v>250</v>
      </c>
      <c r="C11" s="645"/>
      <c r="D11" s="645"/>
      <c r="E11" s="645"/>
      <c r="F11" s="645"/>
      <c r="G11" s="645"/>
      <c r="H11" s="645"/>
      <c r="I11" s="645"/>
      <c r="J11" s="645"/>
      <c r="K11" s="645"/>
      <c r="L11" s="645"/>
      <c r="M11" s="645"/>
      <c r="N11" s="645"/>
      <c r="O11" s="645"/>
      <c r="P11" s="645"/>
      <c r="Q11" s="646"/>
      <c r="R11" s="647">
        <v>2984630</v>
      </c>
      <c r="S11" s="648"/>
      <c r="T11" s="648"/>
      <c r="U11" s="648"/>
      <c r="V11" s="648"/>
      <c r="W11" s="648"/>
      <c r="X11" s="648"/>
      <c r="Y11" s="649"/>
      <c r="Z11" s="652">
        <v>3.3</v>
      </c>
      <c r="AA11" s="653"/>
      <c r="AB11" s="653"/>
      <c r="AC11" s="665"/>
      <c r="AD11" s="656">
        <v>2984630</v>
      </c>
      <c r="AE11" s="648"/>
      <c r="AF11" s="648"/>
      <c r="AG11" s="648"/>
      <c r="AH11" s="648"/>
      <c r="AI11" s="648"/>
      <c r="AJ11" s="648"/>
      <c r="AK11" s="649"/>
      <c r="AL11" s="652">
        <v>9.3000000000000007</v>
      </c>
      <c r="AM11" s="653"/>
      <c r="AN11" s="653"/>
      <c r="AO11" s="654"/>
      <c r="AP11" s="644" t="s">
        <v>251</v>
      </c>
      <c r="AQ11" s="645"/>
      <c r="AR11" s="645"/>
      <c r="AS11" s="645"/>
      <c r="AT11" s="645"/>
      <c r="AU11" s="645"/>
      <c r="AV11" s="645"/>
      <c r="AW11" s="645"/>
      <c r="AX11" s="645"/>
      <c r="AY11" s="645"/>
      <c r="AZ11" s="645"/>
      <c r="BA11" s="645"/>
      <c r="BB11" s="645"/>
      <c r="BC11" s="645"/>
      <c r="BD11" s="645"/>
      <c r="BE11" s="645"/>
      <c r="BF11" s="646"/>
      <c r="BG11" s="647">
        <v>670336</v>
      </c>
      <c r="BH11" s="648"/>
      <c r="BI11" s="648"/>
      <c r="BJ11" s="648"/>
      <c r="BK11" s="648"/>
      <c r="BL11" s="648"/>
      <c r="BM11" s="648"/>
      <c r="BN11" s="649"/>
      <c r="BO11" s="650">
        <v>4</v>
      </c>
      <c r="BP11" s="650"/>
      <c r="BQ11" s="650"/>
      <c r="BR11" s="650"/>
      <c r="BS11" s="656">
        <v>156971</v>
      </c>
      <c r="BT11" s="648"/>
      <c r="BU11" s="648"/>
      <c r="BV11" s="648"/>
      <c r="BW11" s="648"/>
      <c r="BX11" s="648"/>
      <c r="BY11" s="648"/>
      <c r="BZ11" s="648"/>
      <c r="CA11" s="648"/>
      <c r="CB11" s="657"/>
      <c r="CD11" s="662" t="s">
        <v>252</v>
      </c>
      <c r="CE11" s="663"/>
      <c r="CF11" s="663"/>
      <c r="CG11" s="663"/>
      <c r="CH11" s="663"/>
      <c r="CI11" s="663"/>
      <c r="CJ11" s="663"/>
      <c r="CK11" s="663"/>
      <c r="CL11" s="663"/>
      <c r="CM11" s="663"/>
      <c r="CN11" s="663"/>
      <c r="CO11" s="663"/>
      <c r="CP11" s="663"/>
      <c r="CQ11" s="664"/>
      <c r="CR11" s="647">
        <v>2994008</v>
      </c>
      <c r="CS11" s="648"/>
      <c r="CT11" s="648"/>
      <c r="CU11" s="648"/>
      <c r="CV11" s="648"/>
      <c r="CW11" s="648"/>
      <c r="CX11" s="648"/>
      <c r="CY11" s="649"/>
      <c r="CZ11" s="650">
        <v>3.4</v>
      </c>
      <c r="DA11" s="650"/>
      <c r="DB11" s="650"/>
      <c r="DC11" s="650"/>
      <c r="DD11" s="656">
        <v>590056</v>
      </c>
      <c r="DE11" s="648"/>
      <c r="DF11" s="648"/>
      <c r="DG11" s="648"/>
      <c r="DH11" s="648"/>
      <c r="DI11" s="648"/>
      <c r="DJ11" s="648"/>
      <c r="DK11" s="648"/>
      <c r="DL11" s="648"/>
      <c r="DM11" s="648"/>
      <c r="DN11" s="648"/>
      <c r="DO11" s="648"/>
      <c r="DP11" s="649"/>
      <c r="DQ11" s="656">
        <v>1968816</v>
      </c>
      <c r="DR11" s="648"/>
      <c r="DS11" s="648"/>
      <c r="DT11" s="648"/>
      <c r="DU11" s="648"/>
      <c r="DV11" s="648"/>
      <c r="DW11" s="648"/>
      <c r="DX11" s="648"/>
      <c r="DY11" s="648"/>
      <c r="DZ11" s="648"/>
      <c r="EA11" s="648"/>
      <c r="EB11" s="648"/>
      <c r="EC11" s="657"/>
    </row>
    <row r="12" spans="2:143" ht="11.25" customHeight="1" x14ac:dyDescent="0.15">
      <c r="B12" s="644" t="s">
        <v>253</v>
      </c>
      <c r="C12" s="645"/>
      <c r="D12" s="645"/>
      <c r="E12" s="645"/>
      <c r="F12" s="645"/>
      <c r="G12" s="645"/>
      <c r="H12" s="645"/>
      <c r="I12" s="645"/>
      <c r="J12" s="645"/>
      <c r="K12" s="645"/>
      <c r="L12" s="645"/>
      <c r="M12" s="645"/>
      <c r="N12" s="645"/>
      <c r="O12" s="645"/>
      <c r="P12" s="645"/>
      <c r="Q12" s="646"/>
      <c r="R12" s="647">
        <v>33741</v>
      </c>
      <c r="S12" s="648"/>
      <c r="T12" s="648"/>
      <c r="U12" s="648"/>
      <c r="V12" s="648"/>
      <c r="W12" s="648"/>
      <c r="X12" s="648"/>
      <c r="Y12" s="649"/>
      <c r="Z12" s="650">
        <v>0</v>
      </c>
      <c r="AA12" s="650"/>
      <c r="AB12" s="650"/>
      <c r="AC12" s="650"/>
      <c r="AD12" s="651">
        <v>33741</v>
      </c>
      <c r="AE12" s="651"/>
      <c r="AF12" s="651"/>
      <c r="AG12" s="651"/>
      <c r="AH12" s="651"/>
      <c r="AI12" s="651"/>
      <c r="AJ12" s="651"/>
      <c r="AK12" s="651"/>
      <c r="AL12" s="652">
        <v>0.1</v>
      </c>
      <c r="AM12" s="653"/>
      <c r="AN12" s="653"/>
      <c r="AO12" s="654"/>
      <c r="AP12" s="644" t="s">
        <v>254</v>
      </c>
      <c r="AQ12" s="645"/>
      <c r="AR12" s="645"/>
      <c r="AS12" s="645"/>
      <c r="AT12" s="645"/>
      <c r="AU12" s="645"/>
      <c r="AV12" s="645"/>
      <c r="AW12" s="645"/>
      <c r="AX12" s="645"/>
      <c r="AY12" s="645"/>
      <c r="AZ12" s="645"/>
      <c r="BA12" s="645"/>
      <c r="BB12" s="645"/>
      <c r="BC12" s="645"/>
      <c r="BD12" s="645"/>
      <c r="BE12" s="645"/>
      <c r="BF12" s="646"/>
      <c r="BG12" s="647">
        <v>7346783</v>
      </c>
      <c r="BH12" s="648"/>
      <c r="BI12" s="648"/>
      <c r="BJ12" s="648"/>
      <c r="BK12" s="648"/>
      <c r="BL12" s="648"/>
      <c r="BM12" s="648"/>
      <c r="BN12" s="649"/>
      <c r="BO12" s="650">
        <v>43.8</v>
      </c>
      <c r="BP12" s="650"/>
      <c r="BQ12" s="650"/>
      <c r="BR12" s="650"/>
      <c r="BS12" s="656" t="s">
        <v>237</v>
      </c>
      <c r="BT12" s="648"/>
      <c r="BU12" s="648"/>
      <c r="BV12" s="648"/>
      <c r="BW12" s="648"/>
      <c r="BX12" s="648"/>
      <c r="BY12" s="648"/>
      <c r="BZ12" s="648"/>
      <c r="CA12" s="648"/>
      <c r="CB12" s="657"/>
      <c r="CD12" s="662" t="s">
        <v>255</v>
      </c>
      <c r="CE12" s="663"/>
      <c r="CF12" s="663"/>
      <c r="CG12" s="663"/>
      <c r="CH12" s="663"/>
      <c r="CI12" s="663"/>
      <c r="CJ12" s="663"/>
      <c r="CK12" s="663"/>
      <c r="CL12" s="663"/>
      <c r="CM12" s="663"/>
      <c r="CN12" s="663"/>
      <c r="CO12" s="663"/>
      <c r="CP12" s="663"/>
      <c r="CQ12" s="664"/>
      <c r="CR12" s="647">
        <v>6822349</v>
      </c>
      <c r="CS12" s="648"/>
      <c r="CT12" s="648"/>
      <c r="CU12" s="648"/>
      <c r="CV12" s="648"/>
      <c r="CW12" s="648"/>
      <c r="CX12" s="648"/>
      <c r="CY12" s="649"/>
      <c r="CZ12" s="650">
        <v>7.8</v>
      </c>
      <c r="DA12" s="650"/>
      <c r="DB12" s="650"/>
      <c r="DC12" s="650"/>
      <c r="DD12" s="656">
        <v>1114688</v>
      </c>
      <c r="DE12" s="648"/>
      <c r="DF12" s="648"/>
      <c r="DG12" s="648"/>
      <c r="DH12" s="648"/>
      <c r="DI12" s="648"/>
      <c r="DJ12" s="648"/>
      <c r="DK12" s="648"/>
      <c r="DL12" s="648"/>
      <c r="DM12" s="648"/>
      <c r="DN12" s="648"/>
      <c r="DO12" s="648"/>
      <c r="DP12" s="649"/>
      <c r="DQ12" s="656">
        <v>2607897</v>
      </c>
      <c r="DR12" s="648"/>
      <c r="DS12" s="648"/>
      <c r="DT12" s="648"/>
      <c r="DU12" s="648"/>
      <c r="DV12" s="648"/>
      <c r="DW12" s="648"/>
      <c r="DX12" s="648"/>
      <c r="DY12" s="648"/>
      <c r="DZ12" s="648"/>
      <c r="EA12" s="648"/>
      <c r="EB12" s="648"/>
      <c r="EC12" s="657"/>
    </row>
    <row r="13" spans="2:143" ht="11.25" customHeight="1" x14ac:dyDescent="0.15">
      <c r="B13" s="644" t="s">
        <v>256</v>
      </c>
      <c r="C13" s="645"/>
      <c r="D13" s="645"/>
      <c r="E13" s="645"/>
      <c r="F13" s="645"/>
      <c r="G13" s="645"/>
      <c r="H13" s="645"/>
      <c r="I13" s="645"/>
      <c r="J13" s="645"/>
      <c r="K13" s="645"/>
      <c r="L13" s="645"/>
      <c r="M13" s="645"/>
      <c r="N13" s="645"/>
      <c r="O13" s="645"/>
      <c r="P13" s="645"/>
      <c r="Q13" s="646"/>
      <c r="R13" s="647" t="s">
        <v>237</v>
      </c>
      <c r="S13" s="648"/>
      <c r="T13" s="648"/>
      <c r="U13" s="648"/>
      <c r="V13" s="648"/>
      <c r="W13" s="648"/>
      <c r="X13" s="648"/>
      <c r="Y13" s="649"/>
      <c r="Z13" s="650" t="s">
        <v>138</v>
      </c>
      <c r="AA13" s="650"/>
      <c r="AB13" s="650"/>
      <c r="AC13" s="650"/>
      <c r="AD13" s="651" t="s">
        <v>138</v>
      </c>
      <c r="AE13" s="651"/>
      <c r="AF13" s="651"/>
      <c r="AG13" s="651"/>
      <c r="AH13" s="651"/>
      <c r="AI13" s="651"/>
      <c r="AJ13" s="651"/>
      <c r="AK13" s="651"/>
      <c r="AL13" s="652" t="s">
        <v>138</v>
      </c>
      <c r="AM13" s="653"/>
      <c r="AN13" s="653"/>
      <c r="AO13" s="654"/>
      <c r="AP13" s="644" t="s">
        <v>257</v>
      </c>
      <c r="AQ13" s="645"/>
      <c r="AR13" s="645"/>
      <c r="AS13" s="645"/>
      <c r="AT13" s="645"/>
      <c r="AU13" s="645"/>
      <c r="AV13" s="645"/>
      <c r="AW13" s="645"/>
      <c r="AX13" s="645"/>
      <c r="AY13" s="645"/>
      <c r="AZ13" s="645"/>
      <c r="BA13" s="645"/>
      <c r="BB13" s="645"/>
      <c r="BC13" s="645"/>
      <c r="BD13" s="645"/>
      <c r="BE13" s="645"/>
      <c r="BF13" s="646"/>
      <c r="BG13" s="647">
        <v>7306377</v>
      </c>
      <c r="BH13" s="648"/>
      <c r="BI13" s="648"/>
      <c r="BJ13" s="648"/>
      <c r="BK13" s="648"/>
      <c r="BL13" s="648"/>
      <c r="BM13" s="648"/>
      <c r="BN13" s="649"/>
      <c r="BO13" s="650">
        <v>43.6</v>
      </c>
      <c r="BP13" s="650"/>
      <c r="BQ13" s="650"/>
      <c r="BR13" s="650"/>
      <c r="BS13" s="656" t="s">
        <v>237</v>
      </c>
      <c r="BT13" s="648"/>
      <c r="BU13" s="648"/>
      <c r="BV13" s="648"/>
      <c r="BW13" s="648"/>
      <c r="BX13" s="648"/>
      <c r="BY13" s="648"/>
      <c r="BZ13" s="648"/>
      <c r="CA13" s="648"/>
      <c r="CB13" s="657"/>
      <c r="CD13" s="662" t="s">
        <v>258</v>
      </c>
      <c r="CE13" s="663"/>
      <c r="CF13" s="663"/>
      <c r="CG13" s="663"/>
      <c r="CH13" s="663"/>
      <c r="CI13" s="663"/>
      <c r="CJ13" s="663"/>
      <c r="CK13" s="663"/>
      <c r="CL13" s="663"/>
      <c r="CM13" s="663"/>
      <c r="CN13" s="663"/>
      <c r="CO13" s="663"/>
      <c r="CP13" s="663"/>
      <c r="CQ13" s="664"/>
      <c r="CR13" s="647">
        <v>8194096</v>
      </c>
      <c r="CS13" s="648"/>
      <c r="CT13" s="648"/>
      <c r="CU13" s="648"/>
      <c r="CV13" s="648"/>
      <c r="CW13" s="648"/>
      <c r="CX13" s="648"/>
      <c r="CY13" s="649"/>
      <c r="CZ13" s="650">
        <v>9.4</v>
      </c>
      <c r="DA13" s="650"/>
      <c r="DB13" s="650"/>
      <c r="DC13" s="650"/>
      <c r="DD13" s="656">
        <v>5458232</v>
      </c>
      <c r="DE13" s="648"/>
      <c r="DF13" s="648"/>
      <c r="DG13" s="648"/>
      <c r="DH13" s="648"/>
      <c r="DI13" s="648"/>
      <c r="DJ13" s="648"/>
      <c r="DK13" s="648"/>
      <c r="DL13" s="648"/>
      <c r="DM13" s="648"/>
      <c r="DN13" s="648"/>
      <c r="DO13" s="648"/>
      <c r="DP13" s="649"/>
      <c r="DQ13" s="656">
        <v>3106841</v>
      </c>
      <c r="DR13" s="648"/>
      <c r="DS13" s="648"/>
      <c r="DT13" s="648"/>
      <c r="DU13" s="648"/>
      <c r="DV13" s="648"/>
      <c r="DW13" s="648"/>
      <c r="DX13" s="648"/>
      <c r="DY13" s="648"/>
      <c r="DZ13" s="648"/>
      <c r="EA13" s="648"/>
      <c r="EB13" s="648"/>
      <c r="EC13" s="657"/>
    </row>
    <row r="14" spans="2:143" ht="11.25" customHeight="1" x14ac:dyDescent="0.15">
      <c r="B14" s="644" t="s">
        <v>259</v>
      </c>
      <c r="C14" s="645"/>
      <c r="D14" s="645"/>
      <c r="E14" s="645"/>
      <c r="F14" s="645"/>
      <c r="G14" s="645"/>
      <c r="H14" s="645"/>
      <c r="I14" s="645"/>
      <c r="J14" s="645"/>
      <c r="K14" s="645"/>
      <c r="L14" s="645"/>
      <c r="M14" s="645"/>
      <c r="N14" s="645"/>
      <c r="O14" s="645"/>
      <c r="P14" s="645"/>
      <c r="Q14" s="646"/>
      <c r="R14" s="647">
        <v>12</v>
      </c>
      <c r="S14" s="648"/>
      <c r="T14" s="648"/>
      <c r="U14" s="648"/>
      <c r="V14" s="648"/>
      <c r="W14" s="648"/>
      <c r="X14" s="648"/>
      <c r="Y14" s="649"/>
      <c r="Z14" s="650">
        <v>0</v>
      </c>
      <c r="AA14" s="650"/>
      <c r="AB14" s="650"/>
      <c r="AC14" s="650"/>
      <c r="AD14" s="651">
        <v>12</v>
      </c>
      <c r="AE14" s="651"/>
      <c r="AF14" s="651"/>
      <c r="AG14" s="651"/>
      <c r="AH14" s="651"/>
      <c r="AI14" s="651"/>
      <c r="AJ14" s="651"/>
      <c r="AK14" s="651"/>
      <c r="AL14" s="652">
        <v>0</v>
      </c>
      <c r="AM14" s="653"/>
      <c r="AN14" s="653"/>
      <c r="AO14" s="654"/>
      <c r="AP14" s="644" t="s">
        <v>260</v>
      </c>
      <c r="AQ14" s="645"/>
      <c r="AR14" s="645"/>
      <c r="AS14" s="645"/>
      <c r="AT14" s="645"/>
      <c r="AU14" s="645"/>
      <c r="AV14" s="645"/>
      <c r="AW14" s="645"/>
      <c r="AX14" s="645"/>
      <c r="AY14" s="645"/>
      <c r="AZ14" s="645"/>
      <c r="BA14" s="645"/>
      <c r="BB14" s="645"/>
      <c r="BC14" s="645"/>
      <c r="BD14" s="645"/>
      <c r="BE14" s="645"/>
      <c r="BF14" s="646"/>
      <c r="BG14" s="647">
        <v>517349</v>
      </c>
      <c r="BH14" s="648"/>
      <c r="BI14" s="648"/>
      <c r="BJ14" s="648"/>
      <c r="BK14" s="648"/>
      <c r="BL14" s="648"/>
      <c r="BM14" s="648"/>
      <c r="BN14" s="649"/>
      <c r="BO14" s="650">
        <v>3.1</v>
      </c>
      <c r="BP14" s="650"/>
      <c r="BQ14" s="650"/>
      <c r="BR14" s="650"/>
      <c r="BS14" s="656" t="s">
        <v>237</v>
      </c>
      <c r="BT14" s="648"/>
      <c r="BU14" s="648"/>
      <c r="BV14" s="648"/>
      <c r="BW14" s="648"/>
      <c r="BX14" s="648"/>
      <c r="BY14" s="648"/>
      <c r="BZ14" s="648"/>
      <c r="CA14" s="648"/>
      <c r="CB14" s="657"/>
      <c r="CD14" s="662" t="s">
        <v>261</v>
      </c>
      <c r="CE14" s="663"/>
      <c r="CF14" s="663"/>
      <c r="CG14" s="663"/>
      <c r="CH14" s="663"/>
      <c r="CI14" s="663"/>
      <c r="CJ14" s="663"/>
      <c r="CK14" s="663"/>
      <c r="CL14" s="663"/>
      <c r="CM14" s="663"/>
      <c r="CN14" s="663"/>
      <c r="CO14" s="663"/>
      <c r="CP14" s="663"/>
      <c r="CQ14" s="664"/>
      <c r="CR14" s="647">
        <v>1859086</v>
      </c>
      <c r="CS14" s="648"/>
      <c r="CT14" s="648"/>
      <c r="CU14" s="648"/>
      <c r="CV14" s="648"/>
      <c r="CW14" s="648"/>
      <c r="CX14" s="648"/>
      <c r="CY14" s="649"/>
      <c r="CZ14" s="650">
        <v>2.1</v>
      </c>
      <c r="DA14" s="650"/>
      <c r="DB14" s="650"/>
      <c r="DC14" s="650"/>
      <c r="DD14" s="656">
        <v>94184</v>
      </c>
      <c r="DE14" s="648"/>
      <c r="DF14" s="648"/>
      <c r="DG14" s="648"/>
      <c r="DH14" s="648"/>
      <c r="DI14" s="648"/>
      <c r="DJ14" s="648"/>
      <c r="DK14" s="648"/>
      <c r="DL14" s="648"/>
      <c r="DM14" s="648"/>
      <c r="DN14" s="648"/>
      <c r="DO14" s="648"/>
      <c r="DP14" s="649"/>
      <c r="DQ14" s="656">
        <v>1736619</v>
      </c>
      <c r="DR14" s="648"/>
      <c r="DS14" s="648"/>
      <c r="DT14" s="648"/>
      <c r="DU14" s="648"/>
      <c r="DV14" s="648"/>
      <c r="DW14" s="648"/>
      <c r="DX14" s="648"/>
      <c r="DY14" s="648"/>
      <c r="DZ14" s="648"/>
      <c r="EA14" s="648"/>
      <c r="EB14" s="648"/>
      <c r="EC14" s="657"/>
    </row>
    <row r="15" spans="2:143" ht="11.25" customHeight="1" x14ac:dyDescent="0.15">
      <c r="B15" s="644" t="s">
        <v>262</v>
      </c>
      <c r="C15" s="645"/>
      <c r="D15" s="645"/>
      <c r="E15" s="645"/>
      <c r="F15" s="645"/>
      <c r="G15" s="645"/>
      <c r="H15" s="645"/>
      <c r="I15" s="645"/>
      <c r="J15" s="645"/>
      <c r="K15" s="645"/>
      <c r="L15" s="645"/>
      <c r="M15" s="645"/>
      <c r="N15" s="645"/>
      <c r="O15" s="645"/>
      <c r="P15" s="645"/>
      <c r="Q15" s="646"/>
      <c r="R15" s="647" t="s">
        <v>237</v>
      </c>
      <c r="S15" s="648"/>
      <c r="T15" s="648"/>
      <c r="U15" s="648"/>
      <c r="V15" s="648"/>
      <c r="W15" s="648"/>
      <c r="X15" s="648"/>
      <c r="Y15" s="649"/>
      <c r="Z15" s="650" t="s">
        <v>237</v>
      </c>
      <c r="AA15" s="650"/>
      <c r="AB15" s="650"/>
      <c r="AC15" s="650"/>
      <c r="AD15" s="651" t="s">
        <v>237</v>
      </c>
      <c r="AE15" s="651"/>
      <c r="AF15" s="651"/>
      <c r="AG15" s="651"/>
      <c r="AH15" s="651"/>
      <c r="AI15" s="651"/>
      <c r="AJ15" s="651"/>
      <c r="AK15" s="651"/>
      <c r="AL15" s="652" t="s">
        <v>138</v>
      </c>
      <c r="AM15" s="653"/>
      <c r="AN15" s="653"/>
      <c r="AO15" s="654"/>
      <c r="AP15" s="644" t="s">
        <v>263</v>
      </c>
      <c r="AQ15" s="645"/>
      <c r="AR15" s="645"/>
      <c r="AS15" s="645"/>
      <c r="AT15" s="645"/>
      <c r="AU15" s="645"/>
      <c r="AV15" s="645"/>
      <c r="AW15" s="645"/>
      <c r="AX15" s="645"/>
      <c r="AY15" s="645"/>
      <c r="AZ15" s="645"/>
      <c r="BA15" s="645"/>
      <c r="BB15" s="645"/>
      <c r="BC15" s="645"/>
      <c r="BD15" s="645"/>
      <c r="BE15" s="645"/>
      <c r="BF15" s="646"/>
      <c r="BG15" s="647">
        <v>967380</v>
      </c>
      <c r="BH15" s="648"/>
      <c r="BI15" s="648"/>
      <c r="BJ15" s="648"/>
      <c r="BK15" s="648"/>
      <c r="BL15" s="648"/>
      <c r="BM15" s="648"/>
      <c r="BN15" s="649"/>
      <c r="BO15" s="650">
        <v>5.8</v>
      </c>
      <c r="BP15" s="650"/>
      <c r="BQ15" s="650"/>
      <c r="BR15" s="650"/>
      <c r="BS15" s="656" t="s">
        <v>237</v>
      </c>
      <c r="BT15" s="648"/>
      <c r="BU15" s="648"/>
      <c r="BV15" s="648"/>
      <c r="BW15" s="648"/>
      <c r="BX15" s="648"/>
      <c r="BY15" s="648"/>
      <c r="BZ15" s="648"/>
      <c r="CA15" s="648"/>
      <c r="CB15" s="657"/>
      <c r="CD15" s="662" t="s">
        <v>264</v>
      </c>
      <c r="CE15" s="663"/>
      <c r="CF15" s="663"/>
      <c r="CG15" s="663"/>
      <c r="CH15" s="663"/>
      <c r="CI15" s="663"/>
      <c r="CJ15" s="663"/>
      <c r="CK15" s="663"/>
      <c r="CL15" s="663"/>
      <c r="CM15" s="663"/>
      <c r="CN15" s="663"/>
      <c r="CO15" s="663"/>
      <c r="CP15" s="663"/>
      <c r="CQ15" s="664"/>
      <c r="CR15" s="647">
        <v>6125407</v>
      </c>
      <c r="CS15" s="648"/>
      <c r="CT15" s="648"/>
      <c r="CU15" s="648"/>
      <c r="CV15" s="648"/>
      <c r="CW15" s="648"/>
      <c r="CX15" s="648"/>
      <c r="CY15" s="649"/>
      <c r="CZ15" s="650">
        <v>7</v>
      </c>
      <c r="DA15" s="650"/>
      <c r="DB15" s="650"/>
      <c r="DC15" s="650"/>
      <c r="DD15" s="656">
        <v>1384955</v>
      </c>
      <c r="DE15" s="648"/>
      <c r="DF15" s="648"/>
      <c r="DG15" s="648"/>
      <c r="DH15" s="648"/>
      <c r="DI15" s="648"/>
      <c r="DJ15" s="648"/>
      <c r="DK15" s="648"/>
      <c r="DL15" s="648"/>
      <c r="DM15" s="648"/>
      <c r="DN15" s="648"/>
      <c r="DO15" s="648"/>
      <c r="DP15" s="649"/>
      <c r="DQ15" s="656">
        <v>3574172</v>
      </c>
      <c r="DR15" s="648"/>
      <c r="DS15" s="648"/>
      <c r="DT15" s="648"/>
      <c r="DU15" s="648"/>
      <c r="DV15" s="648"/>
      <c r="DW15" s="648"/>
      <c r="DX15" s="648"/>
      <c r="DY15" s="648"/>
      <c r="DZ15" s="648"/>
      <c r="EA15" s="648"/>
      <c r="EB15" s="648"/>
      <c r="EC15" s="657"/>
    </row>
    <row r="16" spans="2:143" ht="11.25" customHeight="1" x14ac:dyDescent="0.15">
      <c r="B16" s="644" t="s">
        <v>265</v>
      </c>
      <c r="C16" s="645"/>
      <c r="D16" s="645"/>
      <c r="E16" s="645"/>
      <c r="F16" s="645"/>
      <c r="G16" s="645"/>
      <c r="H16" s="645"/>
      <c r="I16" s="645"/>
      <c r="J16" s="645"/>
      <c r="K16" s="645"/>
      <c r="L16" s="645"/>
      <c r="M16" s="645"/>
      <c r="N16" s="645"/>
      <c r="O16" s="645"/>
      <c r="P16" s="645"/>
      <c r="Q16" s="646"/>
      <c r="R16" s="647">
        <v>27569</v>
      </c>
      <c r="S16" s="648"/>
      <c r="T16" s="648"/>
      <c r="U16" s="648"/>
      <c r="V16" s="648"/>
      <c r="W16" s="648"/>
      <c r="X16" s="648"/>
      <c r="Y16" s="649"/>
      <c r="Z16" s="650">
        <v>0</v>
      </c>
      <c r="AA16" s="650"/>
      <c r="AB16" s="650"/>
      <c r="AC16" s="650"/>
      <c r="AD16" s="651">
        <v>27569</v>
      </c>
      <c r="AE16" s="651"/>
      <c r="AF16" s="651"/>
      <c r="AG16" s="651"/>
      <c r="AH16" s="651"/>
      <c r="AI16" s="651"/>
      <c r="AJ16" s="651"/>
      <c r="AK16" s="651"/>
      <c r="AL16" s="652">
        <v>0.1</v>
      </c>
      <c r="AM16" s="653"/>
      <c r="AN16" s="653"/>
      <c r="AO16" s="654"/>
      <c r="AP16" s="644" t="s">
        <v>266</v>
      </c>
      <c r="AQ16" s="645"/>
      <c r="AR16" s="645"/>
      <c r="AS16" s="645"/>
      <c r="AT16" s="645"/>
      <c r="AU16" s="645"/>
      <c r="AV16" s="645"/>
      <c r="AW16" s="645"/>
      <c r="AX16" s="645"/>
      <c r="AY16" s="645"/>
      <c r="AZ16" s="645"/>
      <c r="BA16" s="645"/>
      <c r="BB16" s="645"/>
      <c r="BC16" s="645"/>
      <c r="BD16" s="645"/>
      <c r="BE16" s="645"/>
      <c r="BF16" s="646"/>
      <c r="BG16" s="647" t="s">
        <v>237</v>
      </c>
      <c r="BH16" s="648"/>
      <c r="BI16" s="648"/>
      <c r="BJ16" s="648"/>
      <c r="BK16" s="648"/>
      <c r="BL16" s="648"/>
      <c r="BM16" s="648"/>
      <c r="BN16" s="649"/>
      <c r="BO16" s="650" t="s">
        <v>237</v>
      </c>
      <c r="BP16" s="650"/>
      <c r="BQ16" s="650"/>
      <c r="BR16" s="650"/>
      <c r="BS16" s="656" t="s">
        <v>237</v>
      </c>
      <c r="BT16" s="648"/>
      <c r="BU16" s="648"/>
      <c r="BV16" s="648"/>
      <c r="BW16" s="648"/>
      <c r="BX16" s="648"/>
      <c r="BY16" s="648"/>
      <c r="BZ16" s="648"/>
      <c r="CA16" s="648"/>
      <c r="CB16" s="657"/>
      <c r="CD16" s="662" t="s">
        <v>267</v>
      </c>
      <c r="CE16" s="663"/>
      <c r="CF16" s="663"/>
      <c r="CG16" s="663"/>
      <c r="CH16" s="663"/>
      <c r="CI16" s="663"/>
      <c r="CJ16" s="663"/>
      <c r="CK16" s="663"/>
      <c r="CL16" s="663"/>
      <c r="CM16" s="663"/>
      <c r="CN16" s="663"/>
      <c r="CO16" s="663"/>
      <c r="CP16" s="663"/>
      <c r="CQ16" s="664"/>
      <c r="CR16" s="647">
        <v>236161</v>
      </c>
      <c r="CS16" s="648"/>
      <c r="CT16" s="648"/>
      <c r="CU16" s="648"/>
      <c r="CV16" s="648"/>
      <c r="CW16" s="648"/>
      <c r="CX16" s="648"/>
      <c r="CY16" s="649"/>
      <c r="CZ16" s="650">
        <v>0.3</v>
      </c>
      <c r="DA16" s="650"/>
      <c r="DB16" s="650"/>
      <c r="DC16" s="650"/>
      <c r="DD16" s="656" t="s">
        <v>237</v>
      </c>
      <c r="DE16" s="648"/>
      <c r="DF16" s="648"/>
      <c r="DG16" s="648"/>
      <c r="DH16" s="648"/>
      <c r="DI16" s="648"/>
      <c r="DJ16" s="648"/>
      <c r="DK16" s="648"/>
      <c r="DL16" s="648"/>
      <c r="DM16" s="648"/>
      <c r="DN16" s="648"/>
      <c r="DO16" s="648"/>
      <c r="DP16" s="649"/>
      <c r="DQ16" s="656">
        <v>65492</v>
      </c>
      <c r="DR16" s="648"/>
      <c r="DS16" s="648"/>
      <c r="DT16" s="648"/>
      <c r="DU16" s="648"/>
      <c r="DV16" s="648"/>
      <c r="DW16" s="648"/>
      <c r="DX16" s="648"/>
      <c r="DY16" s="648"/>
      <c r="DZ16" s="648"/>
      <c r="EA16" s="648"/>
      <c r="EB16" s="648"/>
      <c r="EC16" s="657"/>
    </row>
    <row r="17" spans="2:133" ht="11.25" customHeight="1" x14ac:dyDescent="0.15">
      <c r="B17" s="644" t="s">
        <v>268</v>
      </c>
      <c r="C17" s="645"/>
      <c r="D17" s="645"/>
      <c r="E17" s="645"/>
      <c r="F17" s="645"/>
      <c r="G17" s="645"/>
      <c r="H17" s="645"/>
      <c r="I17" s="645"/>
      <c r="J17" s="645"/>
      <c r="K17" s="645"/>
      <c r="L17" s="645"/>
      <c r="M17" s="645"/>
      <c r="N17" s="645"/>
      <c r="O17" s="645"/>
      <c r="P17" s="645"/>
      <c r="Q17" s="646"/>
      <c r="R17" s="647">
        <v>107045</v>
      </c>
      <c r="S17" s="648"/>
      <c r="T17" s="648"/>
      <c r="U17" s="648"/>
      <c r="V17" s="648"/>
      <c r="W17" s="648"/>
      <c r="X17" s="648"/>
      <c r="Y17" s="649"/>
      <c r="Z17" s="650">
        <v>0.1</v>
      </c>
      <c r="AA17" s="650"/>
      <c r="AB17" s="650"/>
      <c r="AC17" s="650"/>
      <c r="AD17" s="651">
        <v>107045</v>
      </c>
      <c r="AE17" s="651"/>
      <c r="AF17" s="651"/>
      <c r="AG17" s="651"/>
      <c r="AH17" s="651"/>
      <c r="AI17" s="651"/>
      <c r="AJ17" s="651"/>
      <c r="AK17" s="651"/>
      <c r="AL17" s="652">
        <v>0.3</v>
      </c>
      <c r="AM17" s="653"/>
      <c r="AN17" s="653"/>
      <c r="AO17" s="654"/>
      <c r="AP17" s="644" t="s">
        <v>269</v>
      </c>
      <c r="AQ17" s="645"/>
      <c r="AR17" s="645"/>
      <c r="AS17" s="645"/>
      <c r="AT17" s="645"/>
      <c r="AU17" s="645"/>
      <c r="AV17" s="645"/>
      <c r="AW17" s="645"/>
      <c r="AX17" s="645"/>
      <c r="AY17" s="645"/>
      <c r="AZ17" s="645"/>
      <c r="BA17" s="645"/>
      <c r="BB17" s="645"/>
      <c r="BC17" s="645"/>
      <c r="BD17" s="645"/>
      <c r="BE17" s="645"/>
      <c r="BF17" s="646"/>
      <c r="BG17" s="647" t="s">
        <v>138</v>
      </c>
      <c r="BH17" s="648"/>
      <c r="BI17" s="648"/>
      <c r="BJ17" s="648"/>
      <c r="BK17" s="648"/>
      <c r="BL17" s="648"/>
      <c r="BM17" s="648"/>
      <c r="BN17" s="649"/>
      <c r="BO17" s="650" t="s">
        <v>138</v>
      </c>
      <c r="BP17" s="650"/>
      <c r="BQ17" s="650"/>
      <c r="BR17" s="650"/>
      <c r="BS17" s="656" t="s">
        <v>138</v>
      </c>
      <c r="BT17" s="648"/>
      <c r="BU17" s="648"/>
      <c r="BV17" s="648"/>
      <c r="BW17" s="648"/>
      <c r="BX17" s="648"/>
      <c r="BY17" s="648"/>
      <c r="BZ17" s="648"/>
      <c r="CA17" s="648"/>
      <c r="CB17" s="657"/>
      <c r="CD17" s="662" t="s">
        <v>270</v>
      </c>
      <c r="CE17" s="663"/>
      <c r="CF17" s="663"/>
      <c r="CG17" s="663"/>
      <c r="CH17" s="663"/>
      <c r="CI17" s="663"/>
      <c r="CJ17" s="663"/>
      <c r="CK17" s="663"/>
      <c r="CL17" s="663"/>
      <c r="CM17" s="663"/>
      <c r="CN17" s="663"/>
      <c r="CO17" s="663"/>
      <c r="CP17" s="663"/>
      <c r="CQ17" s="664"/>
      <c r="CR17" s="647">
        <v>7622467</v>
      </c>
      <c r="CS17" s="648"/>
      <c r="CT17" s="648"/>
      <c r="CU17" s="648"/>
      <c r="CV17" s="648"/>
      <c r="CW17" s="648"/>
      <c r="CX17" s="648"/>
      <c r="CY17" s="649"/>
      <c r="CZ17" s="650">
        <v>8.6999999999999993</v>
      </c>
      <c r="DA17" s="650"/>
      <c r="DB17" s="650"/>
      <c r="DC17" s="650"/>
      <c r="DD17" s="656" t="s">
        <v>237</v>
      </c>
      <c r="DE17" s="648"/>
      <c r="DF17" s="648"/>
      <c r="DG17" s="648"/>
      <c r="DH17" s="648"/>
      <c r="DI17" s="648"/>
      <c r="DJ17" s="648"/>
      <c r="DK17" s="648"/>
      <c r="DL17" s="648"/>
      <c r="DM17" s="648"/>
      <c r="DN17" s="648"/>
      <c r="DO17" s="648"/>
      <c r="DP17" s="649"/>
      <c r="DQ17" s="656">
        <v>7435662</v>
      </c>
      <c r="DR17" s="648"/>
      <c r="DS17" s="648"/>
      <c r="DT17" s="648"/>
      <c r="DU17" s="648"/>
      <c r="DV17" s="648"/>
      <c r="DW17" s="648"/>
      <c r="DX17" s="648"/>
      <c r="DY17" s="648"/>
      <c r="DZ17" s="648"/>
      <c r="EA17" s="648"/>
      <c r="EB17" s="648"/>
      <c r="EC17" s="657"/>
    </row>
    <row r="18" spans="2:133" ht="11.25" customHeight="1" x14ac:dyDescent="0.15">
      <c r="B18" s="644" t="s">
        <v>271</v>
      </c>
      <c r="C18" s="645"/>
      <c r="D18" s="645"/>
      <c r="E18" s="645"/>
      <c r="F18" s="645"/>
      <c r="G18" s="645"/>
      <c r="H18" s="645"/>
      <c r="I18" s="645"/>
      <c r="J18" s="645"/>
      <c r="K18" s="645"/>
      <c r="L18" s="645"/>
      <c r="M18" s="645"/>
      <c r="N18" s="645"/>
      <c r="O18" s="645"/>
      <c r="P18" s="645"/>
      <c r="Q18" s="646"/>
      <c r="R18" s="647">
        <v>126764</v>
      </c>
      <c r="S18" s="648"/>
      <c r="T18" s="648"/>
      <c r="U18" s="648"/>
      <c r="V18" s="648"/>
      <c r="W18" s="648"/>
      <c r="X18" s="648"/>
      <c r="Y18" s="649"/>
      <c r="Z18" s="650">
        <v>0.1</v>
      </c>
      <c r="AA18" s="650"/>
      <c r="AB18" s="650"/>
      <c r="AC18" s="650"/>
      <c r="AD18" s="651">
        <v>126764</v>
      </c>
      <c r="AE18" s="651"/>
      <c r="AF18" s="651"/>
      <c r="AG18" s="651"/>
      <c r="AH18" s="651"/>
      <c r="AI18" s="651"/>
      <c r="AJ18" s="651"/>
      <c r="AK18" s="651"/>
      <c r="AL18" s="652">
        <v>0.4</v>
      </c>
      <c r="AM18" s="653"/>
      <c r="AN18" s="653"/>
      <c r="AO18" s="654"/>
      <c r="AP18" s="644" t="s">
        <v>272</v>
      </c>
      <c r="AQ18" s="645"/>
      <c r="AR18" s="645"/>
      <c r="AS18" s="645"/>
      <c r="AT18" s="645"/>
      <c r="AU18" s="645"/>
      <c r="AV18" s="645"/>
      <c r="AW18" s="645"/>
      <c r="AX18" s="645"/>
      <c r="AY18" s="645"/>
      <c r="AZ18" s="645"/>
      <c r="BA18" s="645"/>
      <c r="BB18" s="645"/>
      <c r="BC18" s="645"/>
      <c r="BD18" s="645"/>
      <c r="BE18" s="645"/>
      <c r="BF18" s="646"/>
      <c r="BG18" s="647" t="s">
        <v>237</v>
      </c>
      <c r="BH18" s="648"/>
      <c r="BI18" s="648"/>
      <c r="BJ18" s="648"/>
      <c r="BK18" s="648"/>
      <c r="BL18" s="648"/>
      <c r="BM18" s="648"/>
      <c r="BN18" s="649"/>
      <c r="BO18" s="650" t="s">
        <v>138</v>
      </c>
      <c r="BP18" s="650"/>
      <c r="BQ18" s="650"/>
      <c r="BR18" s="650"/>
      <c r="BS18" s="656" t="s">
        <v>138</v>
      </c>
      <c r="BT18" s="648"/>
      <c r="BU18" s="648"/>
      <c r="BV18" s="648"/>
      <c r="BW18" s="648"/>
      <c r="BX18" s="648"/>
      <c r="BY18" s="648"/>
      <c r="BZ18" s="648"/>
      <c r="CA18" s="648"/>
      <c r="CB18" s="657"/>
      <c r="CD18" s="662" t="s">
        <v>273</v>
      </c>
      <c r="CE18" s="663"/>
      <c r="CF18" s="663"/>
      <c r="CG18" s="663"/>
      <c r="CH18" s="663"/>
      <c r="CI18" s="663"/>
      <c r="CJ18" s="663"/>
      <c r="CK18" s="663"/>
      <c r="CL18" s="663"/>
      <c r="CM18" s="663"/>
      <c r="CN18" s="663"/>
      <c r="CO18" s="663"/>
      <c r="CP18" s="663"/>
      <c r="CQ18" s="664"/>
      <c r="CR18" s="647" t="s">
        <v>237</v>
      </c>
      <c r="CS18" s="648"/>
      <c r="CT18" s="648"/>
      <c r="CU18" s="648"/>
      <c r="CV18" s="648"/>
      <c r="CW18" s="648"/>
      <c r="CX18" s="648"/>
      <c r="CY18" s="649"/>
      <c r="CZ18" s="650" t="s">
        <v>138</v>
      </c>
      <c r="DA18" s="650"/>
      <c r="DB18" s="650"/>
      <c r="DC18" s="650"/>
      <c r="DD18" s="656" t="s">
        <v>138</v>
      </c>
      <c r="DE18" s="648"/>
      <c r="DF18" s="648"/>
      <c r="DG18" s="648"/>
      <c r="DH18" s="648"/>
      <c r="DI18" s="648"/>
      <c r="DJ18" s="648"/>
      <c r="DK18" s="648"/>
      <c r="DL18" s="648"/>
      <c r="DM18" s="648"/>
      <c r="DN18" s="648"/>
      <c r="DO18" s="648"/>
      <c r="DP18" s="649"/>
      <c r="DQ18" s="656" t="s">
        <v>138</v>
      </c>
      <c r="DR18" s="648"/>
      <c r="DS18" s="648"/>
      <c r="DT18" s="648"/>
      <c r="DU18" s="648"/>
      <c r="DV18" s="648"/>
      <c r="DW18" s="648"/>
      <c r="DX18" s="648"/>
      <c r="DY18" s="648"/>
      <c r="DZ18" s="648"/>
      <c r="EA18" s="648"/>
      <c r="EB18" s="648"/>
      <c r="EC18" s="657"/>
    </row>
    <row r="19" spans="2:133" ht="11.25" customHeight="1" x14ac:dyDescent="0.15">
      <c r="B19" s="644" t="s">
        <v>274</v>
      </c>
      <c r="C19" s="645"/>
      <c r="D19" s="645"/>
      <c r="E19" s="645"/>
      <c r="F19" s="645"/>
      <c r="G19" s="645"/>
      <c r="H19" s="645"/>
      <c r="I19" s="645"/>
      <c r="J19" s="645"/>
      <c r="K19" s="645"/>
      <c r="L19" s="645"/>
      <c r="M19" s="645"/>
      <c r="N19" s="645"/>
      <c r="O19" s="645"/>
      <c r="P19" s="645"/>
      <c r="Q19" s="646"/>
      <c r="R19" s="647">
        <v>104996</v>
      </c>
      <c r="S19" s="648"/>
      <c r="T19" s="648"/>
      <c r="U19" s="648"/>
      <c r="V19" s="648"/>
      <c r="W19" s="648"/>
      <c r="X19" s="648"/>
      <c r="Y19" s="649"/>
      <c r="Z19" s="650">
        <v>0.1</v>
      </c>
      <c r="AA19" s="650"/>
      <c r="AB19" s="650"/>
      <c r="AC19" s="650"/>
      <c r="AD19" s="651">
        <v>104996</v>
      </c>
      <c r="AE19" s="651"/>
      <c r="AF19" s="651"/>
      <c r="AG19" s="651"/>
      <c r="AH19" s="651"/>
      <c r="AI19" s="651"/>
      <c r="AJ19" s="651"/>
      <c r="AK19" s="651"/>
      <c r="AL19" s="652">
        <v>0.3</v>
      </c>
      <c r="AM19" s="653"/>
      <c r="AN19" s="653"/>
      <c r="AO19" s="654"/>
      <c r="AP19" s="644" t="s">
        <v>275</v>
      </c>
      <c r="AQ19" s="645"/>
      <c r="AR19" s="645"/>
      <c r="AS19" s="645"/>
      <c r="AT19" s="645"/>
      <c r="AU19" s="645"/>
      <c r="AV19" s="645"/>
      <c r="AW19" s="645"/>
      <c r="AX19" s="645"/>
      <c r="AY19" s="645"/>
      <c r="AZ19" s="645"/>
      <c r="BA19" s="645"/>
      <c r="BB19" s="645"/>
      <c r="BC19" s="645"/>
      <c r="BD19" s="645"/>
      <c r="BE19" s="645"/>
      <c r="BF19" s="646"/>
      <c r="BG19" s="647">
        <v>974745</v>
      </c>
      <c r="BH19" s="648"/>
      <c r="BI19" s="648"/>
      <c r="BJ19" s="648"/>
      <c r="BK19" s="648"/>
      <c r="BL19" s="648"/>
      <c r="BM19" s="648"/>
      <c r="BN19" s="649"/>
      <c r="BO19" s="650">
        <v>5.8</v>
      </c>
      <c r="BP19" s="650"/>
      <c r="BQ19" s="650"/>
      <c r="BR19" s="650"/>
      <c r="BS19" s="656" t="s">
        <v>237</v>
      </c>
      <c r="BT19" s="648"/>
      <c r="BU19" s="648"/>
      <c r="BV19" s="648"/>
      <c r="BW19" s="648"/>
      <c r="BX19" s="648"/>
      <c r="BY19" s="648"/>
      <c r="BZ19" s="648"/>
      <c r="CA19" s="648"/>
      <c r="CB19" s="657"/>
      <c r="CD19" s="662" t="s">
        <v>276</v>
      </c>
      <c r="CE19" s="663"/>
      <c r="CF19" s="663"/>
      <c r="CG19" s="663"/>
      <c r="CH19" s="663"/>
      <c r="CI19" s="663"/>
      <c r="CJ19" s="663"/>
      <c r="CK19" s="663"/>
      <c r="CL19" s="663"/>
      <c r="CM19" s="663"/>
      <c r="CN19" s="663"/>
      <c r="CO19" s="663"/>
      <c r="CP19" s="663"/>
      <c r="CQ19" s="664"/>
      <c r="CR19" s="647" t="s">
        <v>138</v>
      </c>
      <c r="CS19" s="648"/>
      <c r="CT19" s="648"/>
      <c r="CU19" s="648"/>
      <c r="CV19" s="648"/>
      <c r="CW19" s="648"/>
      <c r="CX19" s="648"/>
      <c r="CY19" s="649"/>
      <c r="CZ19" s="650" t="s">
        <v>138</v>
      </c>
      <c r="DA19" s="650"/>
      <c r="DB19" s="650"/>
      <c r="DC19" s="650"/>
      <c r="DD19" s="656" t="s">
        <v>237</v>
      </c>
      <c r="DE19" s="648"/>
      <c r="DF19" s="648"/>
      <c r="DG19" s="648"/>
      <c r="DH19" s="648"/>
      <c r="DI19" s="648"/>
      <c r="DJ19" s="648"/>
      <c r="DK19" s="648"/>
      <c r="DL19" s="648"/>
      <c r="DM19" s="648"/>
      <c r="DN19" s="648"/>
      <c r="DO19" s="648"/>
      <c r="DP19" s="649"/>
      <c r="DQ19" s="656" t="s">
        <v>237</v>
      </c>
      <c r="DR19" s="648"/>
      <c r="DS19" s="648"/>
      <c r="DT19" s="648"/>
      <c r="DU19" s="648"/>
      <c r="DV19" s="648"/>
      <c r="DW19" s="648"/>
      <c r="DX19" s="648"/>
      <c r="DY19" s="648"/>
      <c r="DZ19" s="648"/>
      <c r="EA19" s="648"/>
      <c r="EB19" s="648"/>
      <c r="EC19" s="657"/>
    </row>
    <row r="20" spans="2:133" ht="11.25" customHeight="1" x14ac:dyDescent="0.15">
      <c r="B20" s="644" t="s">
        <v>277</v>
      </c>
      <c r="C20" s="645"/>
      <c r="D20" s="645"/>
      <c r="E20" s="645"/>
      <c r="F20" s="645"/>
      <c r="G20" s="645"/>
      <c r="H20" s="645"/>
      <c r="I20" s="645"/>
      <c r="J20" s="645"/>
      <c r="K20" s="645"/>
      <c r="L20" s="645"/>
      <c r="M20" s="645"/>
      <c r="N20" s="645"/>
      <c r="O20" s="645"/>
      <c r="P20" s="645"/>
      <c r="Q20" s="646"/>
      <c r="R20" s="647">
        <v>13108</v>
      </c>
      <c r="S20" s="648"/>
      <c r="T20" s="648"/>
      <c r="U20" s="648"/>
      <c r="V20" s="648"/>
      <c r="W20" s="648"/>
      <c r="X20" s="648"/>
      <c r="Y20" s="649"/>
      <c r="Z20" s="650">
        <v>0</v>
      </c>
      <c r="AA20" s="650"/>
      <c r="AB20" s="650"/>
      <c r="AC20" s="650"/>
      <c r="AD20" s="651">
        <v>13108</v>
      </c>
      <c r="AE20" s="651"/>
      <c r="AF20" s="651"/>
      <c r="AG20" s="651"/>
      <c r="AH20" s="651"/>
      <c r="AI20" s="651"/>
      <c r="AJ20" s="651"/>
      <c r="AK20" s="651"/>
      <c r="AL20" s="652">
        <v>0</v>
      </c>
      <c r="AM20" s="653"/>
      <c r="AN20" s="653"/>
      <c r="AO20" s="654"/>
      <c r="AP20" s="644" t="s">
        <v>278</v>
      </c>
      <c r="AQ20" s="645"/>
      <c r="AR20" s="645"/>
      <c r="AS20" s="645"/>
      <c r="AT20" s="645"/>
      <c r="AU20" s="645"/>
      <c r="AV20" s="645"/>
      <c r="AW20" s="645"/>
      <c r="AX20" s="645"/>
      <c r="AY20" s="645"/>
      <c r="AZ20" s="645"/>
      <c r="BA20" s="645"/>
      <c r="BB20" s="645"/>
      <c r="BC20" s="645"/>
      <c r="BD20" s="645"/>
      <c r="BE20" s="645"/>
      <c r="BF20" s="646"/>
      <c r="BG20" s="647">
        <v>974745</v>
      </c>
      <c r="BH20" s="648"/>
      <c r="BI20" s="648"/>
      <c r="BJ20" s="648"/>
      <c r="BK20" s="648"/>
      <c r="BL20" s="648"/>
      <c r="BM20" s="648"/>
      <c r="BN20" s="649"/>
      <c r="BO20" s="650">
        <v>5.8</v>
      </c>
      <c r="BP20" s="650"/>
      <c r="BQ20" s="650"/>
      <c r="BR20" s="650"/>
      <c r="BS20" s="656" t="s">
        <v>237</v>
      </c>
      <c r="BT20" s="648"/>
      <c r="BU20" s="648"/>
      <c r="BV20" s="648"/>
      <c r="BW20" s="648"/>
      <c r="BX20" s="648"/>
      <c r="BY20" s="648"/>
      <c r="BZ20" s="648"/>
      <c r="CA20" s="648"/>
      <c r="CB20" s="657"/>
      <c r="CD20" s="662" t="s">
        <v>279</v>
      </c>
      <c r="CE20" s="663"/>
      <c r="CF20" s="663"/>
      <c r="CG20" s="663"/>
      <c r="CH20" s="663"/>
      <c r="CI20" s="663"/>
      <c r="CJ20" s="663"/>
      <c r="CK20" s="663"/>
      <c r="CL20" s="663"/>
      <c r="CM20" s="663"/>
      <c r="CN20" s="663"/>
      <c r="CO20" s="663"/>
      <c r="CP20" s="663"/>
      <c r="CQ20" s="664"/>
      <c r="CR20" s="647">
        <v>87317878</v>
      </c>
      <c r="CS20" s="648"/>
      <c r="CT20" s="648"/>
      <c r="CU20" s="648"/>
      <c r="CV20" s="648"/>
      <c r="CW20" s="648"/>
      <c r="CX20" s="648"/>
      <c r="CY20" s="649"/>
      <c r="CZ20" s="650">
        <v>100</v>
      </c>
      <c r="DA20" s="650"/>
      <c r="DB20" s="650"/>
      <c r="DC20" s="650"/>
      <c r="DD20" s="656">
        <v>9525591</v>
      </c>
      <c r="DE20" s="648"/>
      <c r="DF20" s="648"/>
      <c r="DG20" s="648"/>
      <c r="DH20" s="648"/>
      <c r="DI20" s="648"/>
      <c r="DJ20" s="648"/>
      <c r="DK20" s="648"/>
      <c r="DL20" s="648"/>
      <c r="DM20" s="648"/>
      <c r="DN20" s="648"/>
      <c r="DO20" s="648"/>
      <c r="DP20" s="649"/>
      <c r="DQ20" s="656">
        <v>42722997</v>
      </c>
      <c r="DR20" s="648"/>
      <c r="DS20" s="648"/>
      <c r="DT20" s="648"/>
      <c r="DU20" s="648"/>
      <c r="DV20" s="648"/>
      <c r="DW20" s="648"/>
      <c r="DX20" s="648"/>
      <c r="DY20" s="648"/>
      <c r="DZ20" s="648"/>
      <c r="EA20" s="648"/>
      <c r="EB20" s="648"/>
      <c r="EC20" s="657"/>
    </row>
    <row r="21" spans="2:133" ht="11.25" customHeight="1" x14ac:dyDescent="0.15">
      <c r="B21" s="644" t="s">
        <v>280</v>
      </c>
      <c r="C21" s="645"/>
      <c r="D21" s="645"/>
      <c r="E21" s="645"/>
      <c r="F21" s="645"/>
      <c r="G21" s="645"/>
      <c r="H21" s="645"/>
      <c r="I21" s="645"/>
      <c r="J21" s="645"/>
      <c r="K21" s="645"/>
      <c r="L21" s="645"/>
      <c r="M21" s="645"/>
      <c r="N21" s="645"/>
      <c r="O21" s="645"/>
      <c r="P21" s="645"/>
      <c r="Q21" s="646"/>
      <c r="R21" s="647">
        <v>8660</v>
      </c>
      <c r="S21" s="648"/>
      <c r="T21" s="648"/>
      <c r="U21" s="648"/>
      <c r="V21" s="648"/>
      <c r="W21" s="648"/>
      <c r="X21" s="648"/>
      <c r="Y21" s="649"/>
      <c r="Z21" s="650">
        <v>0</v>
      </c>
      <c r="AA21" s="650"/>
      <c r="AB21" s="650"/>
      <c r="AC21" s="650"/>
      <c r="AD21" s="651">
        <v>8660</v>
      </c>
      <c r="AE21" s="651"/>
      <c r="AF21" s="651"/>
      <c r="AG21" s="651"/>
      <c r="AH21" s="651"/>
      <c r="AI21" s="651"/>
      <c r="AJ21" s="651"/>
      <c r="AK21" s="651"/>
      <c r="AL21" s="652">
        <v>0</v>
      </c>
      <c r="AM21" s="653"/>
      <c r="AN21" s="653"/>
      <c r="AO21" s="654"/>
      <c r="AP21" s="666" t="s">
        <v>281</v>
      </c>
      <c r="AQ21" s="667"/>
      <c r="AR21" s="667"/>
      <c r="AS21" s="667"/>
      <c r="AT21" s="667"/>
      <c r="AU21" s="667"/>
      <c r="AV21" s="667"/>
      <c r="AW21" s="667"/>
      <c r="AX21" s="667"/>
      <c r="AY21" s="667"/>
      <c r="AZ21" s="667"/>
      <c r="BA21" s="667"/>
      <c r="BB21" s="667"/>
      <c r="BC21" s="667"/>
      <c r="BD21" s="667"/>
      <c r="BE21" s="667"/>
      <c r="BF21" s="668"/>
      <c r="BG21" s="647">
        <v>3297</v>
      </c>
      <c r="BH21" s="648"/>
      <c r="BI21" s="648"/>
      <c r="BJ21" s="648"/>
      <c r="BK21" s="648"/>
      <c r="BL21" s="648"/>
      <c r="BM21" s="648"/>
      <c r="BN21" s="649"/>
      <c r="BO21" s="650">
        <v>0</v>
      </c>
      <c r="BP21" s="650"/>
      <c r="BQ21" s="650"/>
      <c r="BR21" s="650"/>
      <c r="BS21" s="656" t="s">
        <v>237</v>
      </c>
      <c r="BT21" s="648"/>
      <c r="BU21" s="648"/>
      <c r="BV21" s="648"/>
      <c r="BW21" s="648"/>
      <c r="BX21" s="648"/>
      <c r="BY21" s="648"/>
      <c r="BZ21" s="648"/>
      <c r="CA21" s="648"/>
      <c r="CB21" s="657"/>
      <c r="CD21" s="674"/>
      <c r="CE21" s="675"/>
      <c r="CF21" s="675"/>
      <c r="CG21" s="675"/>
      <c r="CH21" s="675"/>
      <c r="CI21" s="675"/>
      <c r="CJ21" s="675"/>
      <c r="CK21" s="675"/>
      <c r="CL21" s="675"/>
      <c r="CM21" s="675"/>
      <c r="CN21" s="675"/>
      <c r="CO21" s="675"/>
      <c r="CP21" s="675"/>
      <c r="CQ21" s="676"/>
      <c r="CR21" s="677"/>
      <c r="CS21" s="670"/>
      <c r="CT21" s="670"/>
      <c r="CU21" s="670"/>
      <c r="CV21" s="670"/>
      <c r="CW21" s="670"/>
      <c r="CX21" s="670"/>
      <c r="CY21" s="678"/>
      <c r="CZ21" s="679"/>
      <c r="DA21" s="679"/>
      <c r="DB21" s="679"/>
      <c r="DC21" s="679"/>
      <c r="DD21" s="669"/>
      <c r="DE21" s="670"/>
      <c r="DF21" s="670"/>
      <c r="DG21" s="670"/>
      <c r="DH21" s="670"/>
      <c r="DI21" s="670"/>
      <c r="DJ21" s="670"/>
      <c r="DK21" s="670"/>
      <c r="DL21" s="670"/>
      <c r="DM21" s="670"/>
      <c r="DN21" s="670"/>
      <c r="DO21" s="670"/>
      <c r="DP21" s="678"/>
      <c r="DQ21" s="669"/>
      <c r="DR21" s="670"/>
      <c r="DS21" s="670"/>
      <c r="DT21" s="670"/>
      <c r="DU21" s="670"/>
      <c r="DV21" s="670"/>
      <c r="DW21" s="670"/>
      <c r="DX21" s="670"/>
      <c r="DY21" s="670"/>
      <c r="DZ21" s="670"/>
      <c r="EA21" s="670"/>
      <c r="EB21" s="670"/>
      <c r="EC21" s="671"/>
    </row>
    <row r="22" spans="2:133" ht="11.25" customHeight="1" x14ac:dyDescent="0.15">
      <c r="B22" s="644" t="s">
        <v>282</v>
      </c>
      <c r="C22" s="645"/>
      <c r="D22" s="645"/>
      <c r="E22" s="645"/>
      <c r="F22" s="645"/>
      <c r="G22" s="645"/>
      <c r="H22" s="645"/>
      <c r="I22" s="645"/>
      <c r="J22" s="645"/>
      <c r="K22" s="645"/>
      <c r="L22" s="645"/>
      <c r="M22" s="645"/>
      <c r="N22" s="645"/>
      <c r="O22" s="645"/>
      <c r="P22" s="645"/>
      <c r="Q22" s="646"/>
      <c r="R22" s="647">
        <v>13778354</v>
      </c>
      <c r="S22" s="648"/>
      <c r="T22" s="648"/>
      <c r="U22" s="648"/>
      <c r="V22" s="648"/>
      <c r="W22" s="648"/>
      <c r="X22" s="648"/>
      <c r="Y22" s="649"/>
      <c r="Z22" s="650">
        <v>15.5</v>
      </c>
      <c r="AA22" s="650"/>
      <c r="AB22" s="650"/>
      <c r="AC22" s="650"/>
      <c r="AD22" s="651">
        <v>12373579</v>
      </c>
      <c r="AE22" s="651"/>
      <c r="AF22" s="651"/>
      <c r="AG22" s="651"/>
      <c r="AH22" s="651"/>
      <c r="AI22" s="651"/>
      <c r="AJ22" s="651"/>
      <c r="AK22" s="651"/>
      <c r="AL22" s="652">
        <v>38.4</v>
      </c>
      <c r="AM22" s="653"/>
      <c r="AN22" s="653"/>
      <c r="AO22" s="654"/>
      <c r="AP22" s="666" t="s">
        <v>283</v>
      </c>
      <c r="AQ22" s="667"/>
      <c r="AR22" s="667"/>
      <c r="AS22" s="667"/>
      <c r="AT22" s="667"/>
      <c r="AU22" s="667"/>
      <c r="AV22" s="667"/>
      <c r="AW22" s="667"/>
      <c r="AX22" s="667"/>
      <c r="AY22" s="667"/>
      <c r="AZ22" s="667"/>
      <c r="BA22" s="667"/>
      <c r="BB22" s="667"/>
      <c r="BC22" s="667"/>
      <c r="BD22" s="667"/>
      <c r="BE22" s="667"/>
      <c r="BF22" s="668"/>
      <c r="BG22" s="647" t="s">
        <v>237</v>
      </c>
      <c r="BH22" s="648"/>
      <c r="BI22" s="648"/>
      <c r="BJ22" s="648"/>
      <c r="BK22" s="648"/>
      <c r="BL22" s="648"/>
      <c r="BM22" s="648"/>
      <c r="BN22" s="649"/>
      <c r="BO22" s="650" t="s">
        <v>237</v>
      </c>
      <c r="BP22" s="650"/>
      <c r="BQ22" s="650"/>
      <c r="BR22" s="650"/>
      <c r="BS22" s="656" t="s">
        <v>138</v>
      </c>
      <c r="BT22" s="648"/>
      <c r="BU22" s="648"/>
      <c r="BV22" s="648"/>
      <c r="BW22" s="648"/>
      <c r="BX22" s="648"/>
      <c r="BY22" s="648"/>
      <c r="BZ22" s="648"/>
      <c r="CA22" s="648"/>
      <c r="CB22" s="657"/>
      <c r="CD22" s="629" t="s">
        <v>284</v>
      </c>
      <c r="CE22" s="630"/>
      <c r="CF22" s="630"/>
      <c r="CG22" s="630"/>
      <c r="CH22" s="630"/>
      <c r="CI22" s="630"/>
      <c r="CJ22" s="630"/>
      <c r="CK22" s="630"/>
      <c r="CL22" s="630"/>
      <c r="CM22" s="630"/>
      <c r="CN22" s="630"/>
      <c r="CO22" s="630"/>
      <c r="CP22" s="630"/>
      <c r="CQ22" s="630"/>
      <c r="CR22" s="630"/>
      <c r="CS22" s="630"/>
      <c r="CT22" s="630"/>
      <c r="CU22" s="630"/>
      <c r="CV22" s="630"/>
      <c r="CW22" s="630"/>
      <c r="CX22" s="630"/>
      <c r="CY22" s="630"/>
      <c r="CZ22" s="630"/>
      <c r="DA22" s="630"/>
      <c r="DB22" s="630"/>
      <c r="DC22" s="630"/>
      <c r="DD22" s="630"/>
      <c r="DE22" s="630"/>
      <c r="DF22" s="630"/>
      <c r="DG22" s="630"/>
      <c r="DH22" s="630"/>
      <c r="DI22" s="630"/>
      <c r="DJ22" s="630"/>
      <c r="DK22" s="630"/>
      <c r="DL22" s="630"/>
      <c r="DM22" s="630"/>
      <c r="DN22" s="630"/>
      <c r="DO22" s="630"/>
      <c r="DP22" s="630"/>
      <c r="DQ22" s="630"/>
      <c r="DR22" s="630"/>
      <c r="DS22" s="630"/>
      <c r="DT22" s="630"/>
      <c r="DU22" s="630"/>
      <c r="DV22" s="630"/>
      <c r="DW22" s="630"/>
      <c r="DX22" s="630"/>
      <c r="DY22" s="630"/>
      <c r="DZ22" s="630"/>
      <c r="EA22" s="630"/>
      <c r="EB22" s="630"/>
      <c r="EC22" s="631"/>
    </row>
    <row r="23" spans="2:133" ht="11.25" customHeight="1" x14ac:dyDescent="0.15">
      <c r="B23" s="644" t="s">
        <v>285</v>
      </c>
      <c r="C23" s="645"/>
      <c r="D23" s="645"/>
      <c r="E23" s="645"/>
      <c r="F23" s="645"/>
      <c r="G23" s="645"/>
      <c r="H23" s="645"/>
      <c r="I23" s="645"/>
      <c r="J23" s="645"/>
      <c r="K23" s="645"/>
      <c r="L23" s="645"/>
      <c r="M23" s="645"/>
      <c r="N23" s="645"/>
      <c r="O23" s="645"/>
      <c r="P23" s="645"/>
      <c r="Q23" s="646"/>
      <c r="R23" s="647">
        <v>12373579</v>
      </c>
      <c r="S23" s="648"/>
      <c r="T23" s="648"/>
      <c r="U23" s="648"/>
      <c r="V23" s="648"/>
      <c r="W23" s="648"/>
      <c r="X23" s="648"/>
      <c r="Y23" s="649"/>
      <c r="Z23" s="650">
        <v>13.9</v>
      </c>
      <c r="AA23" s="650"/>
      <c r="AB23" s="650"/>
      <c r="AC23" s="650"/>
      <c r="AD23" s="651">
        <v>12373579</v>
      </c>
      <c r="AE23" s="651"/>
      <c r="AF23" s="651"/>
      <c r="AG23" s="651"/>
      <c r="AH23" s="651"/>
      <c r="AI23" s="651"/>
      <c r="AJ23" s="651"/>
      <c r="AK23" s="651"/>
      <c r="AL23" s="652">
        <v>38.4</v>
      </c>
      <c r="AM23" s="653"/>
      <c r="AN23" s="653"/>
      <c r="AO23" s="654"/>
      <c r="AP23" s="666" t="s">
        <v>286</v>
      </c>
      <c r="AQ23" s="667"/>
      <c r="AR23" s="667"/>
      <c r="AS23" s="667"/>
      <c r="AT23" s="667"/>
      <c r="AU23" s="667"/>
      <c r="AV23" s="667"/>
      <c r="AW23" s="667"/>
      <c r="AX23" s="667"/>
      <c r="AY23" s="667"/>
      <c r="AZ23" s="667"/>
      <c r="BA23" s="667"/>
      <c r="BB23" s="667"/>
      <c r="BC23" s="667"/>
      <c r="BD23" s="667"/>
      <c r="BE23" s="667"/>
      <c r="BF23" s="668"/>
      <c r="BG23" s="647">
        <v>971448</v>
      </c>
      <c r="BH23" s="648"/>
      <c r="BI23" s="648"/>
      <c r="BJ23" s="648"/>
      <c r="BK23" s="648"/>
      <c r="BL23" s="648"/>
      <c r="BM23" s="648"/>
      <c r="BN23" s="649"/>
      <c r="BO23" s="650">
        <v>5.8</v>
      </c>
      <c r="BP23" s="650"/>
      <c r="BQ23" s="650"/>
      <c r="BR23" s="650"/>
      <c r="BS23" s="656" t="s">
        <v>138</v>
      </c>
      <c r="BT23" s="648"/>
      <c r="BU23" s="648"/>
      <c r="BV23" s="648"/>
      <c r="BW23" s="648"/>
      <c r="BX23" s="648"/>
      <c r="BY23" s="648"/>
      <c r="BZ23" s="648"/>
      <c r="CA23" s="648"/>
      <c r="CB23" s="657"/>
      <c r="CD23" s="629" t="s">
        <v>225</v>
      </c>
      <c r="CE23" s="630"/>
      <c r="CF23" s="630"/>
      <c r="CG23" s="630"/>
      <c r="CH23" s="630"/>
      <c r="CI23" s="630"/>
      <c r="CJ23" s="630"/>
      <c r="CK23" s="630"/>
      <c r="CL23" s="630"/>
      <c r="CM23" s="630"/>
      <c r="CN23" s="630"/>
      <c r="CO23" s="630"/>
      <c r="CP23" s="630"/>
      <c r="CQ23" s="631"/>
      <c r="CR23" s="629" t="s">
        <v>287</v>
      </c>
      <c r="CS23" s="630"/>
      <c r="CT23" s="630"/>
      <c r="CU23" s="630"/>
      <c r="CV23" s="630"/>
      <c r="CW23" s="630"/>
      <c r="CX23" s="630"/>
      <c r="CY23" s="631"/>
      <c r="CZ23" s="629" t="s">
        <v>288</v>
      </c>
      <c r="DA23" s="630"/>
      <c r="DB23" s="630"/>
      <c r="DC23" s="631"/>
      <c r="DD23" s="629" t="s">
        <v>289</v>
      </c>
      <c r="DE23" s="630"/>
      <c r="DF23" s="630"/>
      <c r="DG23" s="630"/>
      <c r="DH23" s="630"/>
      <c r="DI23" s="630"/>
      <c r="DJ23" s="630"/>
      <c r="DK23" s="631"/>
      <c r="DL23" s="680" t="s">
        <v>290</v>
      </c>
      <c r="DM23" s="681"/>
      <c r="DN23" s="681"/>
      <c r="DO23" s="681"/>
      <c r="DP23" s="681"/>
      <c r="DQ23" s="681"/>
      <c r="DR23" s="681"/>
      <c r="DS23" s="681"/>
      <c r="DT23" s="681"/>
      <c r="DU23" s="681"/>
      <c r="DV23" s="682"/>
      <c r="DW23" s="629" t="s">
        <v>291</v>
      </c>
      <c r="DX23" s="630"/>
      <c r="DY23" s="630"/>
      <c r="DZ23" s="630"/>
      <c r="EA23" s="630"/>
      <c r="EB23" s="630"/>
      <c r="EC23" s="631"/>
    </row>
    <row r="24" spans="2:133" ht="11.25" customHeight="1" x14ac:dyDescent="0.15">
      <c r="B24" s="644" t="s">
        <v>292</v>
      </c>
      <c r="C24" s="645"/>
      <c r="D24" s="645"/>
      <c r="E24" s="645"/>
      <c r="F24" s="645"/>
      <c r="G24" s="645"/>
      <c r="H24" s="645"/>
      <c r="I24" s="645"/>
      <c r="J24" s="645"/>
      <c r="K24" s="645"/>
      <c r="L24" s="645"/>
      <c r="M24" s="645"/>
      <c r="N24" s="645"/>
      <c r="O24" s="645"/>
      <c r="P24" s="645"/>
      <c r="Q24" s="646"/>
      <c r="R24" s="647">
        <v>1404775</v>
      </c>
      <c r="S24" s="648"/>
      <c r="T24" s="648"/>
      <c r="U24" s="648"/>
      <c r="V24" s="648"/>
      <c r="W24" s="648"/>
      <c r="X24" s="648"/>
      <c r="Y24" s="649"/>
      <c r="Z24" s="650">
        <v>1.6</v>
      </c>
      <c r="AA24" s="650"/>
      <c r="AB24" s="650"/>
      <c r="AC24" s="650"/>
      <c r="AD24" s="651" t="s">
        <v>138</v>
      </c>
      <c r="AE24" s="651"/>
      <c r="AF24" s="651"/>
      <c r="AG24" s="651"/>
      <c r="AH24" s="651"/>
      <c r="AI24" s="651"/>
      <c r="AJ24" s="651"/>
      <c r="AK24" s="651"/>
      <c r="AL24" s="652" t="s">
        <v>138</v>
      </c>
      <c r="AM24" s="653"/>
      <c r="AN24" s="653"/>
      <c r="AO24" s="654"/>
      <c r="AP24" s="666" t="s">
        <v>293</v>
      </c>
      <c r="AQ24" s="667"/>
      <c r="AR24" s="667"/>
      <c r="AS24" s="667"/>
      <c r="AT24" s="667"/>
      <c r="AU24" s="667"/>
      <c r="AV24" s="667"/>
      <c r="AW24" s="667"/>
      <c r="AX24" s="667"/>
      <c r="AY24" s="667"/>
      <c r="AZ24" s="667"/>
      <c r="BA24" s="667"/>
      <c r="BB24" s="667"/>
      <c r="BC24" s="667"/>
      <c r="BD24" s="667"/>
      <c r="BE24" s="667"/>
      <c r="BF24" s="668"/>
      <c r="BG24" s="647" t="s">
        <v>138</v>
      </c>
      <c r="BH24" s="648"/>
      <c r="BI24" s="648"/>
      <c r="BJ24" s="648"/>
      <c r="BK24" s="648"/>
      <c r="BL24" s="648"/>
      <c r="BM24" s="648"/>
      <c r="BN24" s="649"/>
      <c r="BO24" s="650" t="s">
        <v>138</v>
      </c>
      <c r="BP24" s="650"/>
      <c r="BQ24" s="650"/>
      <c r="BR24" s="650"/>
      <c r="BS24" s="656" t="s">
        <v>138</v>
      </c>
      <c r="BT24" s="648"/>
      <c r="BU24" s="648"/>
      <c r="BV24" s="648"/>
      <c r="BW24" s="648"/>
      <c r="BX24" s="648"/>
      <c r="BY24" s="648"/>
      <c r="BZ24" s="648"/>
      <c r="CA24" s="648"/>
      <c r="CB24" s="657"/>
      <c r="CD24" s="658" t="s">
        <v>294</v>
      </c>
      <c r="CE24" s="659"/>
      <c r="CF24" s="659"/>
      <c r="CG24" s="659"/>
      <c r="CH24" s="659"/>
      <c r="CI24" s="659"/>
      <c r="CJ24" s="659"/>
      <c r="CK24" s="659"/>
      <c r="CL24" s="659"/>
      <c r="CM24" s="659"/>
      <c r="CN24" s="659"/>
      <c r="CO24" s="659"/>
      <c r="CP24" s="659"/>
      <c r="CQ24" s="660"/>
      <c r="CR24" s="636">
        <v>32465488</v>
      </c>
      <c r="CS24" s="637"/>
      <c r="CT24" s="637"/>
      <c r="CU24" s="637"/>
      <c r="CV24" s="637"/>
      <c r="CW24" s="637"/>
      <c r="CX24" s="637"/>
      <c r="CY24" s="638"/>
      <c r="CZ24" s="641">
        <v>37.200000000000003</v>
      </c>
      <c r="DA24" s="642"/>
      <c r="DB24" s="642"/>
      <c r="DC24" s="661"/>
      <c r="DD24" s="683">
        <v>18412834</v>
      </c>
      <c r="DE24" s="637"/>
      <c r="DF24" s="637"/>
      <c r="DG24" s="637"/>
      <c r="DH24" s="637"/>
      <c r="DI24" s="637"/>
      <c r="DJ24" s="637"/>
      <c r="DK24" s="638"/>
      <c r="DL24" s="683">
        <v>17819549</v>
      </c>
      <c r="DM24" s="637"/>
      <c r="DN24" s="637"/>
      <c r="DO24" s="637"/>
      <c r="DP24" s="637"/>
      <c r="DQ24" s="637"/>
      <c r="DR24" s="637"/>
      <c r="DS24" s="637"/>
      <c r="DT24" s="637"/>
      <c r="DU24" s="637"/>
      <c r="DV24" s="638"/>
      <c r="DW24" s="641">
        <v>52.6</v>
      </c>
      <c r="DX24" s="642"/>
      <c r="DY24" s="642"/>
      <c r="DZ24" s="642"/>
      <c r="EA24" s="642"/>
      <c r="EB24" s="642"/>
      <c r="EC24" s="643"/>
    </row>
    <row r="25" spans="2:133" ht="11.25" customHeight="1" x14ac:dyDescent="0.15">
      <c r="B25" s="644" t="s">
        <v>295</v>
      </c>
      <c r="C25" s="645"/>
      <c r="D25" s="645"/>
      <c r="E25" s="645"/>
      <c r="F25" s="645"/>
      <c r="G25" s="645"/>
      <c r="H25" s="645"/>
      <c r="I25" s="645"/>
      <c r="J25" s="645"/>
      <c r="K25" s="645"/>
      <c r="L25" s="645"/>
      <c r="M25" s="645"/>
      <c r="N25" s="645"/>
      <c r="O25" s="645"/>
      <c r="P25" s="645"/>
      <c r="Q25" s="646"/>
      <c r="R25" s="647" t="s">
        <v>138</v>
      </c>
      <c r="S25" s="648"/>
      <c r="T25" s="648"/>
      <c r="U25" s="648"/>
      <c r="V25" s="648"/>
      <c r="W25" s="648"/>
      <c r="X25" s="648"/>
      <c r="Y25" s="649"/>
      <c r="Z25" s="650" t="s">
        <v>138</v>
      </c>
      <c r="AA25" s="650"/>
      <c r="AB25" s="650"/>
      <c r="AC25" s="650"/>
      <c r="AD25" s="651" t="s">
        <v>138</v>
      </c>
      <c r="AE25" s="651"/>
      <c r="AF25" s="651"/>
      <c r="AG25" s="651"/>
      <c r="AH25" s="651"/>
      <c r="AI25" s="651"/>
      <c r="AJ25" s="651"/>
      <c r="AK25" s="651"/>
      <c r="AL25" s="652" t="s">
        <v>138</v>
      </c>
      <c r="AM25" s="653"/>
      <c r="AN25" s="653"/>
      <c r="AO25" s="654"/>
      <c r="AP25" s="666" t="s">
        <v>296</v>
      </c>
      <c r="AQ25" s="667"/>
      <c r="AR25" s="667"/>
      <c r="AS25" s="667"/>
      <c r="AT25" s="667"/>
      <c r="AU25" s="667"/>
      <c r="AV25" s="667"/>
      <c r="AW25" s="667"/>
      <c r="AX25" s="667"/>
      <c r="AY25" s="667"/>
      <c r="AZ25" s="667"/>
      <c r="BA25" s="667"/>
      <c r="BB25" s="667"/>
      <c r="BC25" s="667"/>
      <c r="BD25" s="667"/>
      <c r="BE25" s="667"/>
      <c r="BF25" s="668"/>
      <c r="BG25" s="647" t="s">
        <v>138</v>
      </c>
      <c r="BH25" s="648"/>
      <c r="BI25" s="648"/>
      <c r="BJ25" s="648"/>
      <c r="BK25" s="648"/>
      <c r="BL25" s="648"/>
      <c r="BM25" s="648"/>
      <c r="BN25" s="649"/>
      <c r="BO25" s="650" t="s">
        <v>237</v>
      </c>
      <c r="BP25" s="650"/>
      <c r="BQ25" s="650"/>
      <c r="BR25" s="650"/>
      <c r="BS25" s="656" t="s">
        <v>138</v>
      </c>
      <c r="BT25" s="648"/>
      <c r="BU25" s="648"/>
      <c r="BV25" s="648"/>
      <c r="BW25" s="648"/>
      <c r="BX25" s="648"/>
      <c r="BY25" s="648"/>
      <c r="BZ25" s="648"/>
      <c r="CA25" s="648"/>
      <c r="CB25" s="657"/>
      <c r="CD25" s="662" t="s">
        <v>297</v>
      </c>
      <c r="CE25" s="663"/>
      <c r="CF25" s="663"/>
      <c r="CG25" s="663"/>
      <c r="CH25" s="663"/>
      <c r="CI25" s="663"/>
      <c r="CJ25" s="663"/>
      <c r="CK25" s="663"/>
      <c r="CL25" s="663"/>
      <c r="CM25" s="663"/>
      <c r="CN25" s="663"/>
      <c r="CO25" s="663"/>
      <c r="CP25" s="663"/>
      <c r="CQ25" s="664"/>
      <c r="CR25" s="647">
        <v>7229915</v>
      </c>
      <c r="CS25" s="672"/>
      <c r="CT25" s="672"/>
      <c r="CU25" s="672"/>
      <c r="CV25" s="672"/>
      <c r="CW25" s="672"/>
      <c r="CX25" s="672"/>
      <c r="CY25" s="673"/>
      <c r="CZ25" s="652">
        <v>8.3000000000000007</v>
      </c>
      <c r="DA25" s="684"/>
      <c r="DB25" s="684"/>
      <c r="DC25" s="686"/>
      <c r="DD25" s="656">
        <v>6588906</v>
      </c>
      <c r="DE25" s="672"/>
      <c r="DF25" s="672"/>
      <c r="DG25" s="672"/>
      <c r="DH25" s="672"/>
      <c r="DI25" s="672"/>
      <c r="DJ25" s="672"/>
      <c r="DK25" s="673"/>
      <c r="DL25" s="656">
        <v>6473248</v>
      </c>
      <c r="DM25" s="672"/>
      <c r="DN25" s="672"/>
      <c r="DO25" s="672"/>
      <c r="DP25" s="672"/>
      <c r="DQ25" s="672"/>
      <c r="DR25" s="672"/>
      <c r="DS25" s="672"/>
      <c r="DT25" s="672"/>
      <c r="DU25" s="672"/>
      <c r="DV25" s="673"/>
      <c r="DW25" s="652">
        <v>19.100000000000001</v>
      </c>
      <c r="DX25" s="684"/>
      <c r="DY25" s="684"/>
      <c r="DZ25" s="684"/>
      <c r="EA25" s="684"/>
      <c r="EB25" s="684"/>
      <c r="EC25" s="685"/>
    </row>
    <row r="26" spans="2:133" ht="11.25" customHeight="1" x14ac:dyDescent="0.15">
      <c r="B26" s="644" t="s">
        <v>298</v>
      </c>
      <c r="C26" s="645"/>
      <c r="D26" s="645"/>
      <c r="E26" s="645"/>
      <c r="F26" s="645"/>
      <c r="G26" s="645"/>
      <c r="H26" s="645"/>
      <c r="I26" s="645"/>
      <c r="J26" s="645"/>
      <c r="K26" s="645"/>
      <c r="L26" s="645"/>
      <c r="M26" s="645"/>
      <c r="N26" s="645"/>
      <c r="O26" s="645"/>
      <c r="P26" s="645"/>
      <c r="Q26" s="646"/>
      <c r="R26" s="647">
        <v>34436188</v>
      </c>
      <c r="S26" s="648"/>
      <c r="T26" s="648"/>
      <c r="U26" s="648"/>
      <c r="V26" s="648"/>
      <c r="W26" s="648"/>
      <c r="X26" s="648"/>
      <c r="Y26" s="649"/>
      <c r="Z26" s="650">
        <v>38.6</v>
      </c>
      <c r="AA26" s="650"/>
      <c r="AB26" s="650"/>
      <c r="AC26" s="650"/>
      <c r="AD26" s="651">
        <v>32059965</v>
      </c>
      <c r="AE26" s="651"/>
      <c r="AF26" s="651"/>
      <c r="AG26" s="651"/>
      <c r="AH26" s="651"/>
      <c r="AI26" s="651"/>
      <c r="AJ26" s="651"/>
      <c r="AK26" s="651"/>
      <c r="AL26" s="652">
        <v>99.6</v>
      </c>
      <c r="AM26" s="653"/>
      <c r="AN26" s="653"/>
      <c r="AO26" s="654"/>
      <c r="AP26" s="666" t="s">
        <v>299</v>
      </c>
      <c r="AQ26" s="687"/>
      <c r="AR26" s="687"/>
      <c r="AS26" s="687"/>
      <c r="AT26" s="687"/>
      <c r="AU26" s="687"/>
      <c r="AV26" s="687"/>
      <c r="AW26" s="687"/>
      <c r="AX26" s="687"/>
      <c r="AY26" s="687"/>
      <c r="AZ26" s="687"/>
      <c r="BA26" s="687"/>
      <c r="BB26" s="687"/>
      <c r="BC26" s="687"/>
      <c r="BD26" s="687"/>
      <c r="BE26" s="687"/>
      <c r="BF26" s="668"/>
      <c r="BG26" s="647" t="s">
        <v>237</v>
      </c>
      <c r="BH26" s="648"/>
      <c r="BI26" s="648"/>
      <c r="BJ26" s="648"/>
      <c r="BK26" s="648"/>
      <c r="BL26" s="648"/>
      <c r="BM26" s="648"/>
      <c r="BN26" s="649"/>
      <c r="BO26" s="650" t="s">
        <v>237</v>
      </c>
      <c r="BP26" s="650"/>
      <c r="BQ26" s="650"/>
      <c r="BR26" s="650"/>
      <c r="BS26" s="656" t="s">
        <v>237</v>
      </c>
      <c r="BT26" s="648"/>
      <c r="BU26" s="648"/>
      <c r="BV26" s="648"/>
      <c r="BW26" s="648"/>
      <c r="BX26" s="648"/>
      <c r="BY26" s="648"/>
      <c r="BZ26" s="648"/>
      <c r="CA26" s="648"/>
      <c r="CB26" s="657"/>
      <c r="CD26" s="662" t="s">
        <v>300</v>
      </c>
      <c r="CE26" s="663"/>
      <c r="CF26" s="663"/>
      <c r="CG26" s="663"/>
      <c r="CH26" s="663"/>
      <c r="CI26" s="663"/>
      <c r="CJ26" s="663"/>
      <c r="CK26" s="663"/>
      <c r="CL26" s="663"/>
      <c r="CM26" s="663"/>
      <c r="CN26" s="663"/>
      <c r="CO26" s="663"/>
      <c r="CP26" s="663"/>
      <c r="CQ26" s="664"/>
      <c r="CR26" s="647">
        <v>4433604</v>
      </c>
      <c r="CS26" s="648"/>
      <c r="CT26" s="648"/>
      <c r="CU26" s="648"/>
      <c r="CV26" s="648"/>
      <c r="CW26" s="648"/>
      <c r="CX26" s="648"/>
      <c r="CY26" s="649"/>
      <c r="CZ26" s="652">
        <v>5.0999999999999996</v>
      </c>
      <c r="DA26" s="684"/>
      <c r="DB26" s="684"/>
      <c r="DC26" s="686"/>
      <c r="DD26" s="656">
        <v>3998173</v>
      </c>
      <c r="DE26" s="648"/>
      <c r="DF26" s="648"/>
      <c r="DG26" s="648"/>
      <c r="DH26" s="648"/>
      <c r="DI26" s="648"/>
      <c r="DJ26" s="648"/>
      <c r="DK26" s="649"/>
      <c r="DL26" s="656" t="s">
        <v>138</v>
      </c>
      <c r="DM26" s="648"/>
      <c r="DN26" s="648"/>
      <c r="DO26" s="648"/>
      <c r="DP26" s="648"/>
      <c r="DQ26" s="648"/>
      <c r="DR26" s="648"/>
      <c r="DS26" s="648"/>
      <c r="DT26" s="648"/>
      <c r="DU26" s="648"/>
      <c r="DV26" s="649"/>
      <c r="DW26" s="652" t="s">
        <v>237</v>
      </c>
      <c r="DX26" s="684"/>
      <c r="DY26" s="684"/>
      <c r="DZ26" s="684"/>
      <c r="EA26" s="684"/>
      <c r="EB26" s="684"/>
      <c r="EC26" s="685"/>
    </row>
    <row r="27" spans="2:133" ht="11.25" customHeight="1" x14ac:dyDescent="0.15">
      <c r="B27" s="644" t="s">
        <v>301</v>
      </c>
      <c r="C27" s="645"/>
      <c r="D27" s="645"/>
      <c r="E27" s="645"/>
      <c r="F27" s="645"/>
      <c r="G27" s="645"/>
      <c r="H27" s="645"/>
      <c r="I27" s="645"/>
      <c r="J27" s="645"/>
      <c r="K27" s="645"/>
      <c r="L27" s="645"/>
      <c r="M27" s="645"/>
      <c r="N27" s="645"/>
      <c r="O27" s="645"/>
      <c r="P27" s="645"/>
      <c r="Q27" s="646"/>
      <c r="R27" s="647">
        <v>22800</v>
      </c>
      <c r="S27" s="648"/>
      <c r="T27" s="648"/>
      <c r="U27" s="648"/>
      <c r="V27" s="648"/>
      <c r="W27" s="648"/>
      <c r="X27" s="648"/>
      <c r="Y27" s="649"/>
      <c r="Z27" s="650">
        <v>0</v>
      </c>
      <c r="AA27" s="650"/>
      <c r="AB27" s="650"/>
      <c r="AC27" s="650"/>
      <c r="AD27" s="651">
        <v>22800</v>
      </c>
      <c r="AE27" s="651"/>
      <c r="AF27" s="651"/>
      <c r="AG27" s="651"/>
      <c r="AH27" s="651"/>
      <c r="AI27" s="651"/>
      <c r="AJ27" s="651"/>
      <c r="AK27" s="651"/>
      <c r="AL27" s="652">
        <v>0.1</v>
      </c>
      <c r="AM27" s="653"/>
      <c r="AN27" s="653"/>
      <c r="AO27" s="654"/>
      <c r="AP27" s="644" t="s">
        <v>302</v>
      </c>
      <c r="AQ27" s="645"/>
      <c r="AR27" s="645"/>
      <c r="AS27" s="645"/>
      <c r="AT27" s="645"/>
      <c r="AU27" s="645"/>
      <c r="AV27" s="645"/>
      <c r="AW27" s="645"/>
      <c r="AX27" s="645"/>
      <c r="AY27" s="645"/>
      <c r="AZ27" s="645"/>
      <c r="BA27" s="645"/>
      <c r="BB27" s="645"/>
      <c r="BC27" s="645"/>
      <c r="BD27" s="645"/>
      <c r="BE27" s="645"/>
      <c r="BF27" s="646"/>
      <c r="BG27" s="647">
        <v>16772433</v>
      </c>
      <c r="BH27" s="648"/>
      <c r="BI27" s="648"/>
      <c r="BJ27" s="648"/>
      <c r="BK27" s="648"/>
      <c r="BL27" s="648"/>
      <c r="BM27" s="648"/>
      <c r="BN27" s="649"/>
      <c r="BO27" s="650">
        <v>100</v>
      </c>
      <c r="BP27" s="650"/>
      <c r="BQ27" s="650"/>
      <c r="BR27" s="650"/>
      <c r="BS27" s="656">
        <v>156971</v>
      </c>
      <c r="BT27" s="648"/>
      <c r="BU27" s="648"/>
      <c r="BV27" s="648"/>
      <c r="BW27" s="648"/>
      <c r="BX27" s="648"/>
      <c r="BY27" s="648"/>
      <c r="BZ27" s="648"/>
      <c r="CA27" s="648"/>
      <c r="CB27" s="657"/>
      <c r="CD27" s="662" t="s">
        <v>303</v>
      </c>
      <c r="CE27" s="663"/>
      <c r="CF27" s="663"/>
      <c r="CG27" s="663"/>
      <c r="CH27" s="663"/>
      <c r="CI27" s="663"/>
      <c r="CJ27" s="663"/>
      <c r="CK27" s="663"/>
      <c r="CL27" s="663"/>
      <c r="CM27" s="663"/>
      <c r="CN27" s="663"/>
      <c r="CO27" s="663"/>
      <c r="CP27" s="663"/>
      <c r="CQ27" s="664"/>
      <c r="CR27" s="647">
        <v>17613148</v>
      </c>
      <c r="CS27" s="672"/>
      <c r="CT27" s="672"/>
      <c r="CU27" s="672"/>
      <c r="CV27" s="672"/>
      <c r="CW27" s="672"/>
      <c r="CX27" s="672"/>
      <c r="CY27" s="673"/>
      <c r="CZ27" s="652">
        <v>20.2</v>
      </c>
      <c r="DA27" s="684"/>
      <c r="DB27" s="684"/>
      <c r="DC27" s="686"/>
      <c r="DD27" s="656">
        <v>4388308</v>
      </c>
      <c r="DE27" s="672"/>
      <c r="DF27" s="672"/>
      <c r="DG27" s="672"/>
      <c r="DH27" s="672"/>
      <c r="DI27" s="672"/>
      <c r="DJ27" s="672"/>
      <c r="DK27" s="673"/>
      <c r="DL27" s="656">
        <v>4387951</v>
      </c>
      <c r="DM27" s="672"/>
      <c r="DN27" s="672"/>
      <c r="DO27" s="672"/>
      <c r="DP27" s="672"/>
      <c r="DQ27" s="672"/>
      <c r="DR27" s="672"/>
      <c r="DS27" s="672"/>
      <c r="DT27" s="672"/>
      <c r="DU27" s="672"/>
      <c r="DV27" s="673"/>
      <c r="DW27" s="652">
        <v>13</v>
      </c>
      <c r="DX27" s="684"/>
      <c r="DY27" s="684"/>
      <c r="DZ27" s="684"/>
      <c r="EA27" s="684"/>
      <c r="EB27" s="684"/>
      <c r="EC27" s="685"/>
    </row>
    <row r="28" spans="2:133" ht="11.25" customHeight="1" x14ac:dyDescent="0.15">
      <c r="B28" s="644" t="s">
        <v>304</v>
      </c>
      <c r="C28" s="645"/>
      <c r="D28" s="645"/>
      <c r="E28" s="645"/>
      <c r="F28" s="645"/>
      <c r="G28" s="645"/>
      <c r="H28" s="645"/>
      <c r="I28" s="645"/>
      <c r="J28" s="645"/>
      <c r="K28" s="645"/>
      <c r="L28" s="645"/>
      <c r="M28" s="645"/>
      <c r="N28" s="645"/>
      <c r="O28" s="645"/>
      <c r="P28" s="645"/>
      <c r="Q28" s="646"/>
      <c r="R28" s="647">
        <v>390941</v>
      </c>
      <c r="S28" s="648"/>
      <c r="T28" s="648"/>
      <c r="U28" s="648"/>
      <c r="V28" s="648"/>
      <c r="W28" s="648"/>
      <c r="X28" s="648"/>
      <c r="Y28" s="649"/>
      <c r="Z28" s="650">
        <v>0.4</v>
      </c>
      <c r="AA28" s="650"/>
      <c r="AB28" s="650"/>
      <c r="AC28" s="650"/>
      <c r="AD28" s="651" t="s">
        <v>237</v>
      </c>
      <c r="AE28" s="651"/>
      <c r="AF28" s="651"/>
      <c r="AG28" s="651"/>
      <c r="AH28" s="651"/>
      <c r="AI28" s="651"/>
      <c r="AJ28" s="651"/>
      <c r="AK28" s="651"/>
      <c r="AL28" s="652" t="s">
        <v>237</v>
      </c>
      <c r="AM28" s="653"/>
      <c r="AN28" s="653"/>
      <c r="AO28" s="654"/>
      <c r="AP28" s="644"/>
      <c r="AQ28" s="645"/>
      <c r="AR28" s="645"/>
      <c r="AS28" s="645"/>
      <c r="AT28" s="645"/>
      <c r="AU28" s="645"/>
      <c r="AV28" s="645"/>
      <c r="AW28" s="645"/>
      <c r="AX28" s="645"/>
      <c r="AY28" s="645"/>
      <c r="AZ28" s="645"/>
      <c r="BA28" s="645"/>
      <c r="BB28" s="645"/>
      <c r="BC28" s="645"/>
      <c r="BD28" s="645"/>
      <c r="BE28" s="645"/>
      <c r="BF28" s="646"/>
      <c r="BG28" s="647"/>
      <c r="BH28" s="648"/>
      <c r="BI28" s="648"/>
      <c r="BJ28" s="648"/>
      <c r="BK28" s="648"/>
      <c r="BL28" s="648"/>
      <c r="BM28" s="648"/>
      <c r="BN28" s="649"/>
      <c r="BO28" s="650"/>
      <c r="BP28" s="650"/>
      <c r="BQ28" s="650"/>
      <c r="BR28" s="650"/>
      <c r="BS28" s="656"/>
      <c r="BT28" s="648"/>
      <c r="BU28" s="648"/>
      <c r="BV28" s="648"/>
      <c r="BW28" s="648"/>
      <c r="BX28" s="648"/>
      <c r="BY28" s="648"/>
      <c r="BZ28" s="648"/>
      <c r="CA28" s="648"/>
      <c r="CB28" s="657"/>
      <c r="CD28" s="662" t="s">
        <v>305</v>
      </c>
      <c r="CE28" s="663"/>
      <c r="CF28" s="663"/>
      <c r="CG28" s="663"/>
      <c r="CH28" s="663"/>
      <c r="CI28" s="663"/>
      <c r="CJ28" s="663"/>
      <c r="CK28" s="663"/>
      <c r="CL28" s="663"/>
      <c r="CM28" s="663"/>
      <c r="CN28" s="663"/>
      <c r="CO28" s="663"/>
      <c r="CP28" s="663"/>
      <c r="CQ28" s="664"/>
      <c r="CR28" s="647">
        <v>7622425</v>
      </c>
      <c r="CS28" s="648"/>
      <c r="CT28" s="648"/>
      <c r="CU28" s="648"/>
      <c r="CV28" s="648"/>
      <c r="CW28" s="648"/>
      <c r="CX28" s="648"/>
      <c r="CY28" s="649"/>
      <c r="CZ28" s="652">
        <v>8.6999999999999993</v>
      </c>
      <c r="DA28" s="684"/>
      <c r="DB28" s="684"/>
      <c r="DC28" s="686"/>
      <c r="DD28" s="656">
        <v>7435620</v>
      </c>
      <c r="DE28" s="648"/>
      <c r="DF28" s="648"/>
      <c r="DG28" s="648"/>
      <c r="DH28" s="648"/>
      <c r="DI28" s="648"/>
      <c r="DJ28" s="648"/>
      <c r="DK28" s="649"/>
      <c r="DL28" s="656">
        <v>6958350</v>
      </c>
      <c r="DM28" s="648"/>
      <c r="DN28" s="648"/>
      <c r="DO28" s="648"/>
      <c r="DP28" s="648"/>
      <c r="DQ28" s="648"/>
      <c r="DR28" s="648"/>
      <c r="DS28" s="648"/>
      <c r="DT28" s="648"/>
      <c r="DU28" s="648"/>
      <c r="DV28" s="649"/>
      <c r="DW28" s="652">
        <v>20.5</v>
      </c>
      <c r="DX28" s="684"/>
      <c r="DY28" s="684"/>
      <c r="DZ28" s="684"/>
      <c r="EA28" s="684"/>
      <c r="EB28" s="684"/>
      <c r="EC28" s="685"/>
    </row>
    <row r="29" spans="2:133" ht="11.25" customHeight="1" x14ac:dyDescent="0.15">
      <c r="B29" s="644" t="s">
        <v>306</v>
      </c>
      <c r="C29" s="645"/>
      <c r="D29" s="645"/>
      <c r="E29" s="645"/>
      <c r="F29" s="645"/>
      <c r="G29" s="645"/>
      <c r="H29" s="645"/>
      <c r="I29" s="645"/>
      <c r="J29" s="645"/>
      <c r="K29" s="645"/>
      <c r="L29" s="645"/>
      <c r="M29" s="645"/>
      <c r="N29" s="645"/>
      <c r="O29" s="645"/>
      <c r="P29" s="645"/>
      <c r="Q29" s="646"/>
      <c r="R29" s="647">
        <v>533175</v>
      </c>
      <c r="S29" s="648"/>
      <c r="T29" s="648"/>
      <c r="U29" s="648"/>
      <c r="V29" s="648"/>
      <c r="W29" s="648"/>
      <c r="X29" s="648"/>
      <c r="Y29" s="649"/>
      <c r="Z29" s="650">
        <v>0.6</v>
      </c>
      <c r="AA29" s="650"/>
      <c r="AB29" s="650"/>
      <c r="AC29" s="650"/>
      <c r="AD29" s="651">
        <v>46642</v>
      </c>
      <c r="AE29" s="651"/>
      <c r="AF29" s="651"/>
      <c r="AG29" s="651"/>
      <c r="AH29" s="651"/>
      <c r="AI29" s="651"/>
      <c r="AJ29" s="651"/>
      <c r="AK29" s="651"/>
      <c r="AL29" s="652">
        <v>0.1</v>
      </c>
      <c r="AM29" s="653"/>
      <c r="AN29" s="653"/>
      <c r="AO29" s="654"/>
      <c r="AP29" s="688"/>
      <c r="AQ29" s="689"/>
      <c r="AR29" s="689"/>
      <c r="AS29" s="689"/>
      <c r="AT29" s="689"/>
      <c r="AU29" s="689"/>
      <c r="AV29" s="689"/>
      <c r="AW29" s="689"/>
      <c r="AX29" s="689"/>
      <c r="AY29" s="689"/>
      <c r="AZ29" s="689"/>
      <c r="BA29" s="689"/>
      <c r="BB29" s="689"/>
      <c r="BC29" s="689"/>
      <c r="BD29" s="689"/>
      <c r="BE29" s="689"/>
      <c r="BF29" s="690"/>
      <c r="BG29" s="647"/>
      <c r="BH29" s="648"/>
      <c r="BI29" s="648"/>
      <c r="BJ29" s="648"/>
      <c r="BK29" s="648"/>
      <c r="BL29" s="648"/>
      <c r="BM29" s="648"/>
      <c r="BN29" s="649"/>
      <c r="BO29" s="650"/>
      <c r="BP29" s="650"/>
      <c r="BQ29" s="650"/>
      <c r="BR29" s="650"/>
      <c r="BS29" s="651"/>
      <c r="BT29" s="651"/>
      <c r="BU29" s="651"/>
      <c r="BV29" s="651"/>
      <c r="BW29" s="651"/>
      <c r="BX29" s="651"/>
      <c r="BY29" s="651"/>
      <c r="BZ29" s="651"/>
      <c r="CA29" s="651"/>
      <c r="CB29" s="655"/>
      <c r="CD29" s="693" t="s">
        <v>307</v>
      </c>
      <c r="CE29" s="694"/>
      <c r="CF29" s="662" t="s">
        <v>70</v>
      </c>
      <c r="CG29" s="663"/>
      <c r="CH29" s="663"/>
      <c r="CI29" s="663"/>
      <c r="CJ29" s="663"/>
      <c r="CK29" s="663"/>
      <c r="CL29" s="663"/>
      <c r="CM29" s="663"/>
      <c r="CN29" s="663"/>
      <c r="CO29" s="663"/>
      <c r="CP29" s="663"/>
      <c r="CQ29" s="664"/>
      <c r="CR29" s="647">
        <v>7622194</v>
      </c>
      <c r="CS29" s="672"/>
      <c r="CT29" s="672"/>
      <c r="CU29" s="672"/>
      <c r="CV29" s="672"/>
      <c r="CW29" s="672"/>
      <c r="CX29" s="672"/>
      <c r="CY29" s="673"/>
      <c r="CZ29" s="652">
        <v>8.6999999999999993</v>
      </c>
      <c r="DA29" s="684"/>
      <c r="DB29" s="684"/>
      <c r="DC29" s="686"/>
      <c r="DD29" s="656">
        <v>7435389</v>
      </c>
      <c r="DE29" s="672"/>
      <c r="DF29" s="672"/>
      <c r="DG29" s="672"/>
      <c r="DH29" s="672"/>
      <c r="DI29" s="672"/>
      <c r="DJ29" s="672"/>
      <c r="DK29" s="673"/>
      <c r="DL29" s="656">
        <v>6958119</v>
      </c>
      <c r="DM29" s="672"/>
      <c r="DN29" s="672"/>
      <c r="DO29" s="672"/>
      <c r="DP29" s="672"/>
      <c r="DQ29" s="672"/>
      <c r="DR29" s="672"/>
      <c r="DS29" s="672"/>
      <c r="DT29" s="672"/>
      <c r="DU29" s="672"/>
      <c r="DV29" s="673"/>
      <c r="DW29" s="652">
        <v>20.5</v>
      </c>
      <c r="DX29" s="684"/>
      <c r="DY29" s="684"/>
      <c r="DZ29" s="684"/>
      <c r="EA29" s="684"/>
      <c r="EB29" s="684"/>
      <c r="EC29" s="685"/>
    </row>
    <row r="30" spans="2:133" ht="11.25" customHeight="1" x14ac:dyDescent="0.15">
      <c r="B30" s="644" t="s">
        <v>308</v>
      </c>
      <c r="C30" s="645"/>
      <c r="D30" s="645"/>
      <c r="E30" s="645"/>
      <c r="F30" s="645"/>
      <c r="G30" s="645"/>
      <c r="H30" s="645"/>
      <c r="I30" s="645"/>
      <c r="J30" s="645"/>
      <c r="K30" s="645"/>
      <c r="L30" s="645"/>
      <c r="M30" s="645"/>
      <c r="N30" s="645"/>
      <c r="O30" s="645"/>
      <c r="P30" s="645"/>
      <c r="Q30" s="646"/>
      <c r="R30" s="647">
        <v>250397</v>
      </c>
      <c r="S30" s="648"/>
      <c r="T30" s="648"/>
      <c r="U30" s="648"/>
      <c r="V30" s="648"/>
      <c r="W30" s="648"/>
      <c r="X30" s="648"/>
      <c r="Y30" s="649"/>
      <c r="Z30" s="650">
        <v>0.3</v>
      </c>
      <c r="AA30" s="650"/>
      <c r="AB30" s="650"/>
      <c r="AC30" s="650"/>
      <c r="AD30" s="651" t="s">
        <v>237</v>
      </c>
      <c r="AE30" s="651"/>
      <c r="AF30" s="651"/>
      <c r="AG30" s="651"/>
      <c r="AH30" s="651"/>
      <c r="AI30" s="651"/>
      <c r="AJ30" s="651"/>
      <c r="AK30" s="651"/>
      <c r="AL30" s="652" t="s">
        <v>237</v>
      </c>
      <c r="AM30" s="653"/>
      <c r="AN30" s="653"/>
      <c r="AO30" s="654"/>
      <c r="AP30" s="626" t="s">
        <v>225</v>
      </c>
      <c r="AQ30" s="627"/>
      <c r="AR30" s="627"/>
      <c r="AS30" s="627"/>
      <c r="AT30" s="627"/>
      <c r="AU30" s="627"/>
      <c r="AV30" s="627"/>
      <c r="AW30" s="627"/>
      <c r="AX30" s="627"/>
      <c r="AY30" s="627"/>
      <c r="AZ30" s="627"/>
      <c r="BA30" s="627"/>
      <c r="BB30" s="627"/>
      <c r="BC30" s="627"/>
      <c r="BD30" s="627"/>
      <c r="BE30" s="627"/>
      <c r="BF30" s="628"/>
      <c r="BG30" s="626" t="s">
        <v>309</v>
      </c>
      <c r="BH30" s="691"/>
      <c r="BI30" s="691"/>
      <c r="BJ30" s="691"/>
      <c r="BK30" s="691"/>
      <c r="BL30" s="691"/>
      <c r="BM30" s="691"/>
      <c r="BN30" s="691"/>
      <c r="BO30" s="691"/>
      <c r="BP30" s="691"/>
      <c r="BQ30" s="692"/>
      <c r="BR30" s="626" t="s">
        <v>310</v>
      </c>
      <c r="BS30" s="691"/>
      <c r="BT30" s="691"/>
      <c r="BU30" s="691"/>
      <c r="BV30" s="691"/>
      <c r="BW30" s="691"/>
      <c r="BX30" s="691"/>
      <c r="BY30" s="691"/>
      <c r="BZ30" s="691"/>
      <c r="CA30" s="691"/>
      <c r="CB30" s="692"/>
      <c r="CD30" s="695"/>
      <c r="CE30" s="696"/>
      <c r="CF30" s="662" t="s">
        <v>311</v>
      </c>
      <c r="CG30" s="663"/>
      <c r="CH30" s="663"/>
      <c r="CI30" s="663"/>
      <c r="CJ30" s="663"/>
      <c r="CK30" s="663"/>
      <c r="CL30" s="663"/>
      <c r="CM30" s="663"/>
      <c r="CN30" s="663"/>
      <c r="CO30" s="663"/>
      <c r="CP30" s="663"/>
      <c r="CQ30" s="664"/>
      <c r="CR30" s="647">
        <v>7349245</v>
      </c>
      <c r="CS30" s="648"/>
      <c r="CT30" s="648"/>
      <c r="CU30" s="648"/>
      <c r="CV30" s="648"/>
      <c r="CW30" s="648"/>
      <c r="CX30" s="648"/>
      <c r="CY30" s="649"/>
      <c r="CZ30" s="652">
        <v>8.4</v>
      </c>
      <c r="DA30" s="684"/>
      <c r="DB30" s="684"/>
      <c r="DC30" s="686"/>
      <c r="DD30" s="656">
        <v>7178454</v>
      </c>
      <c r="DE30" s="648"/>
      <c r="DF30" s="648"/>
      <c r="DG30" s="648"/>
      <c r="DH30" s="648"/>
      <c r="DI30" s="648"/>
      <c r="DJ30" s="648"/>
      <c r="DK30" s="649"/>
      <c r="DL30" s="656">
        <v>6701416</v>
      </c>
      <c r="DM30" s="648"/>
      <c r="DN30" s="648"/>
      <c r="DO30" s="648"/>
      <c r="DP30" s="648"/>
      <c r="DQ30" s="648"/>
      <c r="DR30" s="648"/>
      <c r="DS30" s="648"/>
      <c r="DT30" s="648"/>
      <c r="DU30" s="648"/>
      <c r="DV30" s="649"/>
      <c r="DW30" s="652">
        <v>19.8</v>
      </c>
      <c r="DX30" s="684"/>
      <c r="DY30" s="684"/>
      <c r="DZ30" s="684"/>
      <c r="EA30" s="684"/>
      <c r="EB30" s="684"/>
      <c r="EC30" s="685"/>
    </row>
    <row r="31" spans="2:133" ht="11.25" customHeight="1" x14ac:dyDescent="0.15">
      <c r="B31" s="644" t="s">
        <v>312</v>
      </c>
      <c r="C31" s="645"/>
      <c r="D31" s="645"/>
      <c r="E31" s="645"/>
      <c r="F31" s="645"/>
      <c r="G31" s="645"/>
      <c r="H31" s="645"/>
      <c r="I31" s="645"/>
      <c r="J31" s="645"/>
      <c r="K31" s="645"/>
      <c r="L31" s="645"/>
      <c r="M31" s="645"/>
      <c r="N31" s="645"/>
      <c r="O31" s="645"/>
      <c r="P31" s="645"/>
      <c r="Q31" s="646"/>
      <c r="R31" s="647">
        <v>28601712</v>
      </c>
      <c r="S31" s="648"/>
      <c r="T31" s="648"/>
      <c r="U31" s="648"/>
      <c r="V31" s="648"/>
      <c r="W31" s="648"/>
      <c r="X31" s="648"/>
      <c r="Y31" s="649"/>
      <c r="Z31" s="650">
        <v>32.1</v>
      </c>
      <c r="AA31" s="650"/>
      <c r="AB31" s="650"/>
      <c r="AC31" s="650"/>
      <c r="AD31" s="651" t="s">
        <v>138</v>
      </c>
      <c r="AE31" s="651"/>
      <c r="AF31" s="651"/>
      <c r="AG31" s="651"/>
      <c r="AH31" s="651"/>
      <c r="AI31" s="651"/>
      <c r="AJ31" s="651"/>
      <c r="AK31" s="651"/>
      <c r="AL31" s="652" t="s">
        <v>138</v>
      </c>
      <c r="AM31" s="653"/>
      <c r="AN31" s="653"/>
      <c r="AO31" s="654"/>
      <c r="AP31" s="704" t="s">
        <v>313</v>
      </c>
      <c r="AQ31" s="705"/>
      <c r="AR31" s="705"/>
      <c r="AS31" s="705"/>
      <c r="AT31" s="710" t="s">
        <v>314</v>
      </c>
      <c r="AU31" s="231"/>
      <c r="AV31" s="231"/>
      <c r="AW31" s="231"/>
      <c r="AX31" s="633" t="s">
        <v>188</v>
      </c>
      <c r="AY31" s="634"/>
      <c r="AZ31" s="634"/>
      <c r="BA31" s="634"/>
      <c r="BB31" s="634"/>
      <c r="BC31" s="634"/>
      <c r="BD31" s="634"/>
      <c r="BE31" s="634"/>
      <c r="BF31" s="635"/>
      <c r="BG31" s="703">
        <v>97.9</v>
      </c>
      <c r="BH31" s="699"/>
      <c r="BI31" s="699"/>
      <c r="BJ31" s="699"/>
      <c r="BK31" s="699"/>
      <c r="BL31" s="699"/>
      <c r="BM31" s="642">
        <v>95.6</v>
      </c>
      <c r="BN31" s="699"/>
      <c r="BO31" s="699"/>
      <c r="BP31" s="699"/>
      <c r="BQ31" s="700"/>
      <c r="BR31" s="703">
        <v>99.3</v>
      </c>
      <c r="BS31" s="699"/>
      <c r="BT31" s="699"/>
      <c r="BU31" s="699"/>
      <c r="BV31" s="699"/>
      <c r="BW31" s="699"/>
      <c r="BX31" s="642">
        <v>96.5</v>
      </c>
      <c r="BY31" s="699"/>
      <c r="BZ31" s="699"/>
      <c r="CA31" s="699"/>
      <c r="CB31" s="700"/>
      <c r="CD31" s="695"/>
      <c r="CE31" s="696"/>
      <c r="CF31" s="662" t="s">
        <v>315</v>
      </c>
      <c r="CG31" s="663"/>
      <c r="CH31" s="663"/>
      <c r="CI31" s="663"/>
      <c r="CJ31" s="663"/>
      <c r="CK31" s="663"/>
      <c r="CL31" s="663"/>
      <c r="CM31" s="663"/>
      <c r="CN31" s="663"/>
      <c r="CO31" s="663"/>
      <c r="CP31" s="663"/>
      <c r="CQ31" s="664"/>
      <c r="CR31" s="647">
        <v>272949</v>
      </c>
      <c r="CS31" s="672"/>
      <c r="CT31" s="672"/>
      <c r="CU31" s="672"/>
      <c r="CV31" s="672"/>
      <c r="CW31" s="672"/>
      <c r="CX31" s="672"/>
      <c r="CY31" s="673"/>
      <c r="CZ31" s="652">
        <v>0.3</v>
      </c>
      <c r="DA31" s="684"/>
      <c r="DB31" s="684"/>
      <c r="DC31" s="686"/>
      <c r="DD31" s="656">
        <v>256935</v>
      </c>
      <c r="DE31" s="672"/>
      <c r="DF31" s="672"/>
      <c r="DG31" s="672"/>
      <c r="DH31" s="672"/>
      <c r="DI31" s="672"/>
      <c r="DJ31" s="672"/>
      <c r="DK31" s="673"/>
      <c r="DL31" s="656">
        <v>256703</v>
      </c>
      <c r="DM31" s="672"/>
      <c r="DN31" s="672"/>
      <c r="DO31" s="672"/>
      <c r="DP31" s="672"/>
      <c r="DQ31" s="672"/>
      <c r="DR31" s="672"/>
      <c r="DS31" s="672"/>
      <c r="DT31" s="672"/>
      <c r="DU31" s="672"/>
      <c r="DV31" s="673"/>
      <c r="DW31" s="652">
        <v>0.8</v>
      </c>
      <c r="DX31" s="684"/>
      <c r="DY31" s="684"/>
      <c r="DZ31" s="684"/>
      <c r="EA31" s="684"/>
      <c r="EB31" s="684"/>
      <c r="EC31" s="685"/>
    </row>
    <row r="32" spans="2:133" ht="11.25" customHeight="1" x14ac:dyDescent="0.15">
      <c r="B32" s="714" t="s">
        <v>316</v>
      </c>
      <c r="C32" s="715"/>
      <c r="D32" s="715"/>
      <c r="E32" s="715"/>
      <c r="F32" s="715"/>
      <c r="G32" s="715"/>
      <c r="H32" s="715"/>
      <c r="I32" s="715"/>
      <c r="J32" s="715"/>
      <c r="K32" s="715"/>
      <c r="L32" s="715"/>
      <c r="M32" s="715"/>
      <c r="N32" s="715"/>
      <c r="O32" s="715"/>
      <c r="P32" s="715"/>
      <c r="Q32" s="716"/>
      <c r="R32" s="647" t="s">
        <v>237</v>
      </c>
      <c r="S32" s="648"/>
      <c r="T32" s="648"/>
      <c r="U32" s="648"/>
      <c r="V32" s="648"/>
      <c r="W32" s="648"/>
      <c r="X32" s="648"/>
      <c r="Y32" s="649"/>
      <c r="Z32" s="650" t="s">
        <v>138</v>
      </c>
      <c r="AA32" s="650"/>
      <c r="AB32" s="650"/>
      <c r="AC32" s="650"/>
      <c r="AD32" s="651" t="s">
        <v>138</v>
      </c>
      <c r="AE32" s="651"/>
      <c r="AF32" s="651"/>
      <c r="AG32" s="651"/>
      <c r="AH32" s="651"/>
      <c r="AI32" s="651"/>
      <c r="AJ32" s="651"/>
      <c r="AK32" s="651"/>
      <c r="AL32" s="652" t="s">
        <v>237</v>
      </c>
      <c r="AM32" s="653"/>
      <c r="AN32" s="653"/>
      <c r="AO32" s="654"/>
      <c r="AP32" s="706"/>
      <c r="AQ32" s="707"/>
      <c r="AR32" s="707"/>
      <c r="AS32" s="707"/>
      <c r="AT32" s="711"/>
      <c r="AU32" s="230" t="s">
        <v>317</v>
      </c>
      <c r="AV32" s="230"/>
      <c r="AW32" s="230"/>
      <c r="AX32" s="644" t="s">
        <v>318</v>
      </c>
      <c r="AY32" s="645"/>
      <c r="AZ32" s="645"/>
      <c r="BA32" s="645"/>
      <c r="BB32" s="645"/>
      <c r="BC32" s="645"/>
      <c r="BD32" s="645"/>
      <c r="BE32" s="645"/>
      <c r="BF32" s="646"/>
      <c r="BG32" s="713">
        <v>99.1</v>
      </c>
      <c r="BH32" s="672"/>
      <c r="BI32" s="672"/>
      <c r="BJ32" s="672"/>
      <c r="BK32" s="672"/>
      <c r="BL32" s="672"/>
      <c r="BM32" s="653">
        <v>96.9</v>
      </c>
      <c r="BN32" s="701"/>
      <c r="BO32" s="701"/>
      <c r="BP32" s="701"/>
      <c r="BQ32" s="702"/>
      <c r="BR32" s="713">
        <v>99.2</v>
      </c>
      <c r="BS32" s="672"/>
      <c r="BT32" s="672"/>
      <c r="BU32" s="672"/>
      <c r="BV32" s="672"/>
      <c r="BW32" s="672"/>
      <c r="BX32" s="653">
        <v>96.8</v>
      </c>
      <c r="BY32" s="701"/>
      <c r="BZ32" s="701"/>
      <c r="CA32" s="701"/>
      <c r="CB32" s="702"/>
      <c r="CD32" s="697"/>
      <c r="CE32" s="698"/>
      <c r="CF32" s="662" t="s">
        <v>319</v>
      </c>
      <c r="CG32" s="663"/>
      <c r="CH32" s="663"/>
      <c r="CI32" s="663"/>
      <c r="CJ32" s="663"/>
      <c r="CK32" s="663"/>
      <c r="CL32" s="663"/>
      <c r="CM32" s="663"/>
      <c r="CN32" s="663"/>
      <c r="CO32" s="663"/>
      <c r="CP32" s="663"/>
      <c r="CQ32" s="664"/>
      <c r="CR32" s="647">
        <v>231</v>
      </c>
      <c r="CS32" s="648"/>
      <c r="CT32" s="648"/>
      <c r="CU32" s="648"/>
      <c r="CV32" s="648"/>
      <c r="CW32" s="648"/>
      <c r="CX32" s="648"/>
      <c r="CY32" s="649"/>
      <c r="CZ32" s="652">
        <v>0</v>
      </c>
      <c r="DA32" s="684"/>
      <c r="DB32" s="684"/>
      <c r="DC32" s="686"/>
      <c r="DD32" s="656">
        <v>231</v>
      </c>
      <c r="DE32" s="648"/>
      <c r="DF32" s="648"/>
      <c r="DG32" s="648"/>
      <c r="DH32" s="648"/>
      <c r="DI32" s="648"/>
      <c r="DJ32" s="648"/>
      <c r="DK32" s="649"/>
      <c r="DL32" s="656">
        <v>231</v>
      </c>
      <c r="DM32" s="648"/>
      <c r="DN32" s="648"/>
      <c r="DO32" s="648"/>
      <c r="DP32" s="648"/>
      <c r="DQ32" s="648"/>
      <c r="DR32" s="648"/>
      <c r="DS32" s="648"/>
      <c r="DT32" s="648"/>
      <c r="DU32" s="648"/>
      <c r="DV32" s="649"/>
      <c r="DW32" s="652">
        <v>0</v>
      </c>
      <c r="DX32" s="684"/>
      <c r="DY32" s="684"/>
      <c r="DZ32" s="684"/>
      <c r="EA32" s="684"/>
      <c r="EB32" s="684"/>
      <c r="EC32" s="685"/>
    </row>
    <row r="33" spans="2:133" ht="11.25" customHeight="1" x14ac:dyDescent="0.15">
      <c r="B33" s="644" t="s">
        <v>320</v>
      </c>
      <c r="C33" s="645"/>
      <c r="D33" s="645"/>
      <c r="E33" s="645"/>
      <c r="F33" s="645"/>
      <c r="G33" s="645"/>
      <c r="H33" s="645"/>
      <c r="I33" s="645"/>
      <c r="J33" s="645"/>
      <c r="K33" s="645"/>
      <c r="L33" s="645"/>
      <c r="M33" s="645"/>
      <c r="N33" s="645"/>
      <c r="O33" s="645"/>
      <c r="P33" s="645"/>
      <c r="Q33" s="646"/>
      <c r="R33" s="647">
        <v>7080784</v>
      </c>
      <c r="S33" s="648"/>
      <c r="T33" s="648"/>
      <c r="U33" s="648"/>
      <c r="V33" s="648"/>
      <c r="W33" s="648"/>
      <c r="X33" s="648"/>
      <c r="Y33" s="649"/>
      <c r="Z33" s="650">
        <v>7.9</v>
      </c>
      <c r="AA33" s="650"/>
      <c r="AB33" s="650"/>
      <c r="AC33" s="650"/>
      <c r="AD33" s="651" t="s">
        <v>138</v>
      </c>
      <c r="AE33" s="651"/>
      <c r="AF33" s="651"/>
      <c r="AG33" s="651"/>
      <c r="AH33" s="651"/>
      <c r="AI33" s="651"/>
      <c r="AJ33" s="651"/>
      <c r="AK33" s="651"/>
      <c r="AL33" s="652" t="s">
        <v>237</v>
      </c>
      <c r="AM33" s="653"/>
      <c r="AN33" s="653"/>
      <c r="AO33" s="654"/>
      <c r="AP33" s="708"/>
      <c r="AQ33" s="709"/>
      <c r="AR33" s="709"/>
      <c r="AS33" s="709"/>
      <c r="AT33" s="712"/>
      <c r="AU33" s="232"/>
      <c r="AV33" s="232"/>
      <c r="AW33" s="232"/>
      <c r="AX33" s="688" t="s">
        <v>321</v>
      </c>
      <c r="AY33" s="689"/>
      <c r="AZ33" s="689"/>
      <c r="BA33" s="689"/>
      <c r="BB33" s="689"/>
      <c r="BC33" s="689"/>
      <c r="BD33" s="689"/>
      <c r="BE33" s="689"/>
      <c r="BF33" s="690"/>
      <c r="BG33" s="717">
        <v>96.7</v>
      </c>
      <c r="BH33" s="718"/>
      <c r="BI33" s="718"/>
      <c r="BJ33" s="718"/>
      <c r="BK33" s="718"/>
      <c r="BL33" s="718"/>
      <c r="BM33" s="719">
        <v>94.2</v>
      </c>
      <c r="BN33" s="718"/>
      <c r="BO33" s="718"/>
      <c r="BP33" s="718"/>
      <c r="BQ33" s="720"/>
      <c r="BR33" s="717">
        <v>99.3</v>
      </c>
      <c r="BS33" s="718"/>
      <c r="BT33" s="718"/>
      <c r="BU33" s="718"/>
      <c r="BV33" s="718"/>
      <c r="BW33" s="718"/>
      <c r="BX33" s="719">
        <v>96</v>
      </c>
      <c r="BY33" s="718"/>
      <c r="BZ33" s="718"/>
      <c r="CA33" s="718"/>
      <c r="CB33" s="720"/>
      <c r="CD33" s="662" t="s">
        <v>322</v>
      </c>
      <c r="CE33" s="663"/>
      <c r="CF33" s="663"/>
      <c r="CG33" s="663"/>
      <c r="CH33" s="663"/>
      <c r="CI33" s="663"/>
      <c r="CJ33" s="663"/>
      <c r="CK33" s="663"/>
      <c r="CL33" s="663"/>
      <c r="CM33" s="663"/>
      <c r="CN33" s="663"/>
      <c r="CO33" s="663"/>
      <c r="CP33" s="663"/>
      <c r="CQ33" s="664"/>
      <c r="CR33" s="647">
        <v>45090638</v>
      </c>
      <c r="CS33" s="672"/>
      <c r="CT33" s="672"/>
      <c r="CU33" s="672"/>
      <c r="CV33" s="672"/>
      <c r="CW33" s="672"/>
      <c r="CX33" s="672"/>
      <c r="CY33" s="673"/>
      <c r="CZ33" s="652">
        <v>51.6</v>
      </c>
      <c r="DA33" s="684"/>
      <c r="DB33" s="684"/>
      <c r="DC33" s="686"/>
      <c r="DD33" s="656">
        <v>22542179</v>
      </c>
      <c r="DE33" s="672"/>
      <c r="DF33" s="672"/>
      <c r="DG33" s="672"/>
      <c r="DH33" s="672"/>
      <c r="DI33" s="672"/>
      <c r="DJ33" s="672"/>
      <c r="DK33" s="673"/>
      <c r="DL33" s="656">
        <v>13502528</v>
      </c>
      <c r="DM33" s="672"/>
      <c r="DN33" s="672"/>
      <c r="DO33" s="672"/>
      <c r="DP33" s="672"/>
      <c r="DQ33" s="672"/>
      <c r="DR33" s="672"/>
      <c r="DS33" s="672"/>
      <c r="DT33" s="672"/>
      <c r="DU33" s="672"/>
      <c r="DV33" s="673"/>
      <c r="DW33" s="652">
        <v>39.9</v>
      </c>
      <c r="DX33" s="684"/>
      <c r="DY33" s="684"/>
      <c r="DZ33" s="684"/>
      <c r="EA33" s="684"/>
      <c r="EB33" s="684"/>
      <c r="EC33" s="685"/>
    </row>
    <row r="34" spans="2:133" ht="11.25" customHeight="1" x14ac:dyDescent="0.15">
      <c r="B34" s="644" t="s">
        <v>323</v>
      </c>
      <c r="C34" s="645"/>
      <c r="D34" s="645"/>
      <c r="E34" s="645"/>
      <c r="F34" s="645"/>
      <c r="G34" s="645"/>
      <c r="H34" s="645"/>
      <c r="I34" s="645"/>
      <c r="J34" s="645"/>
      <c r="K34" s="645"/>
      <c r="L34" s="645"/>
      <c r="M34" s="645"/>
      <c r="N34" s="645"/>
      <c r="O34" s="645"/>
      <c r="P34" s="645"/>
      <c r="Q34" s="646"/>
      <c r="R34" s="647">
        <v>1133103</v>
      </c>
      <c r="S34" s="648"/>
      <c r="T34" s="648"/>
      <c r="U34" s="648"/>
      <c r="V34" s="648"/>
      <c r="W34" s="648"/>
      <c r="X34" s="648"/>
      <c r="Y34" s="649"/>
      <c r="Z34" s="650">
        <v>1.3</v>
      </c>
      <c r="AA34" s="650"/>
      <c r="AB34" s="650"/>
      <c r="AC34" s="650"/>
      <c r="AD34" s="651">
        <v>74209</v>
      </c>
      <c r="AE34" s="651"/>
      <c r="AF34" s="651"/>
      <c r="AG34" s="651"/>
      <c r="AH34" s="651"/>
      <c r="AI34" s="651"/>
      <c r="AJ34" s="651"/>
      <c r="AK34" s="651"/>
      <c r="AL34" s="652">
        <v>0.2</v>
      </c>
      <c r="AM34" s="653"/>
      <c r="AN34" s="653"/>
      <c r="AO34" s="654"/>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2" t="s">
        <v>324</v>
      </c>
      <c r="CE34" s="663"/>
      <c r="CF34" s="663"/>
      <c r="CG34" s="663"/>
      <c r="CH34" s="663"/>
      <c r="CI34" s="663"/>
      <c r="CJ34" s="663"/>
      <c r="CK34" s="663"/>
      <c r="CL34" s="663"/>
      <c r="CM34" s="663"/>
      <c r="CN34" s="663"/>
      <c r="CO34" s="663"/>
      <c r="CP34" s="663"/>
      <c r="CQ34" s="664"/>
      <c r="CR34" s="647">
        <v>6959062</v>
      </c>
      <c r="CS34" s="648"/>
      <c r="CT34" s="648"/>
      <c r="CU34" s="648"/>
      <c r="CV34" s="648"/>
      <c r="CW34" s="648"/>
      <c r="CX34" s="648"/>
      <c r="CY34" s="649"/>
      <c r="CZ34" s="652">
        <v>8</v>
      </c>
      <c r="DA34" s="684"/>
      <c r="DB34" s="684"/>
      <c r="DC34" s="686"/>
      <c r="DD34" s="656">
        <v>5184404</v>
      </c>
      <c r="DE34" s="648"/>
      <c r="DF34" s="648"/>
      <c r="DG34" s="648"/>
      <c r="DH34" s="648"/>
      <c r="DI34" s="648"/>
      <c r="DJ34" s="648"/>
      <c r="DK34" s="649"/>
      <c r="DL34" s="656">
        <v>4314261</v>
      </c>
      <c r="DM34" s="648"/>
      <c r="DN34" s="648"/>
      <c r="DO34" s="648"/>
      <c r="DP34" s="648"/>
      <c r="DQ34" s="648"/>
      <c r="DR34" s="648"/>
      <c r="DS34" s="648"/>
      <c r="DT34" s="648"/>
      <c r="DU34" s="648"/>
      <c r="DV34" s="649"/>
      <c r="DW34" s="652">
        <v>12.7</v>
      </c>
      <c r="DX34" s="684"/>
      <c r="DY34" s="684"/>
      <c r="DZ34" s="684"/>
      <c r="EA34" s="684"/>
      <c r="EB34" s="684"/>
      <c r="EC34" s="685"/>
    </row>
    <row r="35" spans="2:133" ht="11.25" customHeight="1" x14ac:dyDescent="0.15">
      <c r="B35" s="644" t="s">
        <v>325</v>
      </c>
      <c r="C35" s="645"/>
      <c r="D35" s="645"/>
      <c r="E35" s="645"/>
      <c r="F35" s="645"/>
      <c r="G35" s="645"/>
      <c r="H35" s="645"/>
      <c r="I35" s="645"/>
      <c r="J35" s="645"/>
      <c r="K35" s="645"/>
      <c r="L35" s="645"/>
      <c r="M35" s="645"/>
      <c r="N35" s="645"/>
      <c r="O35" s="645"/>
      <c r="P35" s="645"/>
      <c r="Q35" s="646"/>
      <c r="R35" s="647">
        <v>226145</v>
      </c>
      <c r="S35" s="648"/>
      <c r="T35" s="648"/>
      <c r="U35" s="648"/>
      <c r="V35" s="648"/>
      <c r="W35" s="648"/>
      <c r="X35" s="648"/>
      <c r="Y35" s="649"/>
      <c r="Z35" s="650">
        <v>0.3</v>
      </c>
      <c r="AA35" s="650"/>
      <c r="AB35" s="650"/>
      <c r="AC35" s="650"/>
      <c r="AD35" s="651" t="s">
        <v>138</v>
      </c>
      <c r="AE35" s="651"/>
      <c r="AF35" s="651"/>
      <c r="AG35" s="651"/>
      <c r="AH35" s="651"/>
      <c r="AI35" s="651"/>
      <c r="AJ35" s="651"/>
      <c r="AK35" s="651"/>
      <c r="AL35" s="652" t="s">
        <v>237</v>
      </c>
      <c r="AM35" s="653"/>
      <c r="AN35" s="653"/>
      <c r="AO35" s="654"/>
      <c r="AP35" s="235"/>
      <c r="AQ35" s="626" t="s">
        <v>326</v>
      </c>
      <c r="AR35" s="627"/>
      <c r="AS35" s="627"/>
      <c r="AT35" s="627"/>
      <c r="AU35" s="627"/>
      <c r="AV35" s="627"/>
      <c r="AW35" s="627"/>
      <c r="AX35" s="627"/>
      <c r="AY35" s="627"/>
      <c r="AZ35" s="627"/>
      <c r="BA35" s="627"/>
      <c r="BB35" s="627"/>
      <c r="BC35" s="627"/>
      <c r="BD35" s="627"/>
      <c r="BE35" s="627"/>
      <c r="BF35" s="628"/>
      <c r="BG35" s="626" t="s">
        <v>327</v>
      </c>
      <c r="BH35" s="627"/>
      <c r="BI35" s="627"/>
      <c r="BJ35" s="627"/>
      <c r="BK35" s="627"/>
      <c r="BL35" s="627"/>
      <c r="BM35" s="627"/>
      <c r="BN35" s="627"/>
      <c r="BO35" s="627"/>
      <c r="BP35" s="627"/>
      <c r="BQ35" s="627"/>
      <c r="BR35" s="627"/>
      <c r="BS35" s="627"/>
      <c r="BT35" s="627"/>
      <c r="BU35" s="627"/>
      <c r="BV35" s="627"/>
      <c r="BW35" s="627"/>
      <c r="BX35" s="627"/>
      <c r="BY35" s="627"/>
      <c r="BZ35" s="627"/>
      <c r="CA35" s="627"/>
      <c r="CB35" s="628"/>
      <c r="CD35" s="662" t="s">
        <v>328</v>
      </c>
      <c r="CE35" s="663"/>
      <c r="CF35" s="663"/>
      <c r="CG35" s="663"/>
      <c r="CH35" s="663"/>
      <c r="CI35" s="663"/>
      <c r="CJ35" s="663"/>
      <c r="CK35" s="663"/>
      <c r="CL35" s="663"/>
      <c r="CM35" s="663"/>
      <c r="CN35" s="663"/>
      <c r="CO35" s="663"/>
      <c r="CP35" s="663"/>
      <c r="CQ35" s="664"/>
      <c r="CR35" s="647">
        <v>635361</v>
      </c>
      <c r="CS35" s="672"/>
      <c r="CT35" s="672"/>
      <c r="CU35" s="672"/>
      <c r="CV35" s="672"/>
      <c r="CW35" s="672"/>
      <c r="CX35" s="672"/>
      <c r="CY35" s="673"/>
      <c r="CZ35" s="652">
        <v>0.7</v>
      </c>
      <c r="DA35" s="684"/>
      <c r="DB35" s="684"/>
      <c r="DC35" s="686"/>
      <c r="DD35" s="656">
        <v>530813</v>
      </c>
      <c r="DE35" s="672"/>
      <c r="DF35" s="672"/>
      <c r="DG35" s="672"/>
      <c r="DH35" s="672"/>
      <c r="DI35" s="672"/>
      <c r="DJ35" s="672"/>
      <c r="DK35" s="673"/>
      <c r="DL35" s="656">
        <v>509550</v>
      </c>
      <c r="DM35" s="672"/>
      <c r="DN35" s="672"/>
      <c r="DO35" s="672"/>
      <c r="DP35" s="672"/>
      <c r="DQ35" s="672"/>
      <c r="DR35" s="672"/>
      <c r="DS35" s="672"/>
      <c r="DT35" s="672"/>
      <c r="DU35" s="672"/>
      <c r="DV35" s="673"/>
      <c r="DW35" s="652">
        <v>1.5</v>
      </c>
      <c r="DX35" s="684"/>
      <c r="DY35" s="684"/>
      <c r="DZ35" s="684"/>
      <c r="EA35" s="684"/>
      <c r="EB35" s="684"/>
      <c r="EC35" s="685"/>
    </row>
    <row r="36" spans="2:133" ht="11.25" customHeight="1" x14ac:dyDescent="0.15">
      <c r="B36" s="644" t="s">
        <v>329</v>
      </c>
      <c r="C36" s="645"/>
      <c r="D36" s="645"/>
      <c r="E36" s="645"/>
      <c r="F36" s="645"/>
      <c r="G36" s="645"/>
      <c r="H36" s="645"/>
      <c r="I36" s="645"/>
      <c r="J36" s="645"/>
      <c r="K36" s="645"/>
      <c r="L36" s="645"/>
      <c r="M36" s="645"/>
      <c r="N36" s="645"/>
      <c r="O36" s="645"/>
      <c r="P36" s="645"/>
      <c r="Q36" s="646"/>
      <c r="R36" s="647">
        <v>5797760</v>
      </c>
      <c r="S36" s="648"/>
      <c r="T36" s="648"/>
      <c r="U36" s="648"/>
      <c r="V36" s="648"/>
      <c r="W36" s="648"/>
      <c r="X36" s="648"/>
      <c r="Y36" s="649"/>
      <c r="Z36" s="650">
        <v>6.5</v>
      </c>
      <c r="AA36" s="650"/>
      <c r="AB36" s="650"/>
      <c r="AC36" s="650"/>
      <c r="AD36" s="651" t="s">
        <v>237</v>
      </c>
      <c r="AE36" s="651"/>
      <c r="AF36" s="651"/>
      <c r="AG36" s="651"/>
      <c r="AH36" s="651"/>
      <c r="AI36" s="651"/>
      <c r="AJ36" s="651"/>
      <c r="AK36" s="651"/>
      <c r="AL36" s="652" t="s">
        <v>237</v>
      </c>
      <c r="AM36" s="653"/>
      <c r="AN36" s="653"/>
      <c r="AO36" s="654"/>
      <c r="AP36" s="235"/>
      <c r="AQ36" s="721" t="s">
        <v>330</v>
      </c>
      <c r="AR36" s="722"/>
      <c r="AS36" s="722"/>
      <c r="AT36" s="722"/>
      <c r="AU36" s="722"/>
      <c r="AV36" s="722"/>
      <c r="AW36" s="722"/>
      <c r="AX36" s="722"/>
      <c r="AY36" s="723"/>
      <c r="AZ36" s="636">
        <v>7691242</v>
      </c>
      <c r="BA36" s="637"/>
      <c r="BB36" s="637"/>
      <c r="BC36" s="637"/>
      <c r="BD36" s="637"/>
      <c r="BE36" s="637"/>
      <c r="BF36" s="724"/>
      <c r="BG36" s="658" t="s">
        <v>331</v>
      </c>
      <c r="BH36" s="659"/>
      <c r="BI36" s="659"/>
      <c r="BJ36" s="659"/>
      <c r="BK36" s="659"/>
      <c r="BL36" s="659"/>
      <c r="BM36" s="659"/>
      <c r="BN36" s="659"/>
      <c r="BO36" s="659"/>
      <c r="BP36" s="659"/>
      <c r="BQ36" s="659"/>
      <c r="BR36" s="659"/>
      <c r="BS36" s="659"/>
      <c r="BT36" s="659"/>
      <c r="BU36" s="660"/>
      <c r="BV36" s="636">
        <v>73451</v>
      </c>
      <c r="BW36" s="637"/>
      <c r="BX36" s="637"/>
      <c r="BY36" s="637"/>
      <c r="BZ36" s="637"/>
      <c r="CA36" s="637"/>
      <c r="CB36" s="724"/>
      <c r="CD36" s="662" t="s">
        <v>332</v>
      </c>
      <c r="CE36" s="663"/>
      <c r="CF36" s="663"/>
      <c r="CG36" s="663"/>
      <c r="CH36" s="663"/>
      <c r="CI36" s="663"/>
      <c r="CJ36" s="663"/>
      <c r="CK36" s="663"/>
      <c r="CL36" s="663"/>
      <c r="CM36" s="663"/>
      <c r="CN36" s="663"/>
      <c r="CO36" s="663"/>
      <c r="CP36" s="663"/>
      <c r="CQ36" s="664"/>
      <c r="CR36" s="647">
        <v>24187065</v>
      </c>
      <c r="CS36" s="648"/>
      <c r="CT36" s="648"/>
      <c r="CU36" s="648"/>
      <c r="CV36" s="648"/>
      <c r="CW36" s="648"/>
      <c r="CX36" s="648"/>
      <c r="CY36" s="649"/>
      <c r="CZ36" s="652">
        <v>27.7</v>
      </c>
      <c r="DA36" s="684"/>
      <c r="DB36" s="684"/>
      <c r="DC36" s="686"/>
      <c r="DD36" s="656">
        <v>8339609</v>
      </c>
      <c r="DE36" s="648"/>
      <c r="DF36" s="648"/>
      <c r="DG36" s="648"/>
      <c r="DH36" s="648"/>
      <c r="DI36" s="648"/>
      <c r="DJ36" s="648"/>
      <c r="DK36" s="649"/>
      <c r="DL36" s="656">
        <v>4854596</v>
      </c>
      <c r="DM36" s="648"/>
      <c r="DN36" s="648"/>
      <c r="DO36" s="648"/>
      <c r="DP36" s="648"/>
      <c r="DQ36" s="648"/>
      <c r="DR36" s="648"/>
      <c r="DS36" s="648"/>
      <c r="DT36" s="648"/>
      <c r="DU36" s="648"/>
      <c r="DV36" s="649"/>
      <c r="DW36" s="652">
        <v>14.3</v>
      </c>
      <c r="DX36" s="684"/>
      <c r="DY36" s="684"/>
      <c r="DZ36" s="684"/>
      <c r="EA36" s="684"/>
      <c r="EB36" s="684"/>
      <c r="EC36" s="685"/>
    </row>
    <row r="37" spans="2:133" ht="11.25" customHeight="1" x14ac:dyDescent="0.15">
      <c r="B37" s="644" t="s">
        <v>333</v>
      </c>
      <c r="C37" s="645"/>
      <c r="D37" s="645"/>
      <c r="E37" s="645"/>
      <c r="F37" s="645"/>
      <c r="G37" s="645"/>
      <c r="H37" s="645"/>
      <c r="I37" s="645"/>
      <c r="J37" s="645"/>
      <c r="K37" s="645"/>
      <c r="L37" s="645"/>
      <c r="M37" s="645"/>
      <c r="N37" s="645"/>
      <c r="O37" s="645"/>
      <c r="P37" s="645"/>
      <c r="Q37" s="646"/>
      <c r="R37" s="647">
        <v>930134</v>
      </c>
      <c r="S37" s="648"/>
      <c r="T37" s="648"/>
      <c r="U37" s="648"/>
      <c r="V37" s="648"/>
      <c r="W37" s="648"/>
      <c r="X37" s="648"/>
      <c r="Y37" s="649"/>
      <c r="Z37" s="650">
        <v>1</v>
      </c>
      <c r="AA37" s="650"/>
      <c r="AB37" s="650"/>
      <c r="AC37" s="650"/>
      <c r="AD37" s="651" t="s">
        <v>138</v>
      </c>
      <c r="AE37" s="651"/>
      <c r="AF37" s="651"/>
      <c r="AG37" s="651"/>
      <c r="AH37" s="651"/>
      <c r="AI37" s="651"/>
      <c r="AJ37" s="651"/>
      <c r="AK37" s="651"/>
      <c r="AL37" s="652" t="s">
        <v>138</v>
      </c>
      <c r="AM37" s="653"/>
      <c r="AN37" s="653"/>
      <c r="AO37" s="654"/>
      <c r="AQ37" s="725" t="s">
        <v>334</v>
      </c>
      <c r="AR37" s="726"/>
      <c r="AS37" s="726"/>
      <c r="AT37" s="726"/>
      <c r="AU37" s="726"/>
      <c r="AV37" s="726"/>
      <c r="AW37" s="726"/>
      <c r="AX37" s="726"/>
      <c r="AY37" s="727"/>
      <c r="AZ37" s="647">
        <v>1773285</v>
      </c>
      <c r="BA37" s="648"/>
      <c r="BB37" s="648"/>
      <c r="BC37" s="648"/>
      <c r="BD37" s="672"/>
      <c r="BE37" s="672"/>
      <c r="BF37" s="702"/>
      <c r="BG37" s="662" t="s">
        <v>335</v>
      </c>
      <c r="BH37" s="663"/>
      <c r="BI37" s="663"/>
      <c r="BJ37" s="663"/>
      <c r="BK37" s="663"/>
      <c r="BL37" s="663"/>
      <c r="BM37" s="663"/>
      <c r="BN37" s="663"/>
      <c r="BO37" s="663"/>
      <c r="BP37" s="663"/>
      <c r="BQ37" s="663"/>
      <c r="BR37" s="663"/>
      <c r="BS37" s="663"/>
      <c r="BT37" s="663"/>
      <c r="BU37" s="664"/>
      <c r="BV37" s="647">
        <v>-209311</v>
      </c>
      <c r="BW37" s="648"/>
      <c r="BX37" s="648"/>
      <c r="BY37" s="648"/>
      <c r="BZ37" s="648"/>
      <c r="CA37" s="648"/>
      <c r="CB37" s="657"/>
      <c r="CD37" s="662" t="s">
        <v>336</v>
      </c>
      <c r="CE37" s="663"/>
      <c r="CF37" s="663"/>
      <c r="CG37" s="663"/>
      <c r="CH37" s="663"/>
      <c r="CI37" s="663"/>
      <c r="CJ37" s="663"/>
      <c r="CK37" s="663"/>
      <c r="CL37" s="663"/>
      <c r="CM37" s="663"/>
      <c r="CN37" s="663"/>
      <c r="CO37" s="663"/>
      <c r="CP37" s="663"/>
      <c r="CQ37" s="664"/>
      <c r="CR37" s="647">
        <v>3227262</v>
      </c>
      <c r="CS37" s="672"/>
      <c r="CT37" s="672"/>
      <c r="CU37" s="672"/>
      <c r="CV37" s="672"/>
      <c r="CW37" s="672"/>
      <c r="CX37" s="672"/>
      <c r="CY37" s="673"/>
      <c r="CZ37" s="652">
        <v>3.7</v>
      </c>
      <c r="DA37" s="684"/>
      <c r="DB37" s="684"/>
      <c r="DC37" s="686"/>
      <c r="DD37" s="656">
        <v>3197350</v>
      </c>
      <c r="DE37" s="672"/>
      <c r="DF37" s="672"/>
      <c r="DG37" s="672"/>
      <c r="DH37" s="672"/>
      <c r="DI37" s="672"/>
      <c r="DJ37" s="672"/>
      <c r="DK37" s="673"/>
      <c r="DL37" s="656">
        <v>2254446</v>
      </c>
      <c r="DM37" s="672"/>
      <c r="DN37" s="672"/>
      <c r="DO37" s="672"/>
      <c r="DP37" s="672"/>
      <c r="DQ37" s="672"/>
      <c r="DR37" s="672"/>
      <c r="DS37" s="672"/>
      <c r="DT37" s="672"/>
      <c r="DU37" s="672"/>
      <c r="DV37" s="673"/>
      <c r="DW37" s="652">
        <v>6.7</v>
      </c>
      <c r="DX37" s="684"/>
      <c r="DY37" s="684"/>
      <c r="DZ37" s="684"/>
      <c r="EA37" s="684"/>
      <c r="EB37" s="684"/>
      <c r="EC37" s="685"/>
    </row>
    <row r="38" spans="2:133" ht="11.25" customHeight="1" x14ac:dyDescent="0.15">
      <c r="B38" s="644" t="s">
        <v>337</v>
      </c>
      <c r="C38" s="645"/>
      <c r="D38" s="645"/>
      <c r="E38" s="645"/>
      <c r="F38" s="645"/>
      <c r="G38" s="645"/>
      <c r="H38" s="645"/>
      <c r="I38" s="645"/>
      <c r="J38" s="645"/>
      <c r="K38" s="645"/>
      <c r="L38" s="645"/>
      <c r="M38" s="645"/>
      <c r="N38" s="645"/>
      <c r="O38" s="645"/>
      <c r="P38" s="645"/>
      <c r="Q38" s="646"/>
      <c r="R38" s="647">
        <v>3603392</v>
      </c>
      <c r="S38" s="648"/>
      <c r="T38" s="648"/>
      <c r="U38" s="648"/>
      <c r="V38" s="648"/>
      <c r="W38" s="648"/>
      <c r="X38" s="648"/>
      <c r="Y38" s="649"/>
      <c r="Z38" s="650">
        <v>4</v>
      </c>
      <c r="AA38" s="650"/>
      <c r="AB38" s="650"/>
      <c r="AC38" s="650"/>
      <c r="AD38" s="651">
        <v>65</v>
      </c>
      <c r="AE38" s="651"/>
      <c r="AF38" s="651"/>
      <c r="AG38" s="651"/>
      <c r="AH38" s="651"/>
      <c r="AI38" s="651"/>
      <c r="AJ38" s="651"/>
      <c r="AK38" s="651"/>
      <c r="AL38" s="652">
        <v>0</v>
      </c>
      <c r="AM38" s="653"/>
      <c r="AN38" s="653"/>
      <c r="AO38" s="654"/>
      <c r="AQ38" s="725" t="s">
        <v>338</v>
      </c>
      <c r="AR38" s="726"/>
      <c r="AS38" s="726"/>
      <c r="AT38" s="726"/>
      <c r="AU38" s="726"/>
      <c r="AV38" s="726"/>
      <c r="AW38" s="726"/>
      <c r="AX38" s="726"/>
      <c r="AY38" s="727"/>
      <c r="AZ38" s="647">
        <v>498946</v>
      </c>
      <c r="BA38" s="648"/>
      <c r="BB38" s="648"/>
      <c r="BC38" s="648"/>
      <c r="BD38" s="672"/>
      <c r="BE38" s="672"/>
      <c r="BF38" s="702"/>
      <c r="BG38" s="662" t="s">
        <v>339</v>
      </c>
      <c r="BH38" s="663"/>
      <c r="BI38" s="663"/>
      <c r="BJ38" s="663"/>
      <c r="BK38" s="663"/>
      <c r="BL38" s="663"/>
      <c r="BM38" s="663"/>
      <c r="BN38" s="663"/>
      <c r="BO38" s="663"/>
      <c r="BP38" s="663"/>
      <c r="BQ38" s="663"/>
      <c r="BR38" s="663"/>
      <c r="BS38" s="663"/>
      <c r="BT38" s="663"/>
      <c r="BU38" s="664"/>
      <c r="BV38" s="647">
        <v>18594</v>
      </c>
      <c r="BW38" s="648"/>
      <c r="BX38" s="648"/>
      <c r="BY38" s="648"/>
      <c r="BZ38" s="648"/>
      <c r="CA38" s="648"/>
      <c r="CB38" s="657"/>
      <c r="CD38" s="662" t="s">
        <v>340</v>
      </c>
      <c r="CE38" s="663"/>
      <c r="CF38" s="663"/>
      <c r="CG38" s="663"/>
      <c r="CH38" s="663"/>
      <c r="CI38" s="663"/>
      <c r="CJ38" s="663"/>
      <c r="CK38" s="663"/>
      <c r="CL38" s="663"/>
      <c r="CM38" s="663"/>
      <c r="CN38" s="663"/>
      <c r="CO38" s="663"/>
      <c r="CP38" s="663"/>
      <c r="CQ38" s="664"/>
      <c r="CR38" s="647">
        <v>5419011</v>
      </c>
      <c r="CS38" s="648"/>
      <c r="CT38" s="648"/>
      <c r="CU38" s="648"/>
      <c r="CV38" s="648"/>
      <c r="CW38" s="648"/>
      <c r="CX38" s="648"/>
      <c r="CY38" s="649"/>
      <c r="CZ38" s="652">
        <v>6.2</v>
      </c>
      <c r="DA38" s="684"/>
      <c r="DB38" s="684"/>
      <c r="DC38" s="686"/>
      <c r="DD38" s="656">
        <v>4259281</v>
      </c>
      <c r="DE38" s="648"/>
      <c r="DF38" s="648"/>
      <c r="DG38" s="648"/>
      <c r="DH38" s="648"/>
      <c r="DI38" s="648"/>
      <c r="DJ38" s="648"/>
      <c r="DK38" s="649"/>
      <c r="DL38" s="656">
        <v>3824121</v>
      </c>
      <c r="DM38" s="648"/>
      <c r="DN38" s="648"/>
      <c r="DO38" s="648"/>
      <c r="DP38" s="648"/>
      <c r="DQ38" s="648"/>
      <c r="DR38" s="648"/>
      <c r="DS38" s="648"/>
      <c r="DT38" s="648"/>
      <c r="DU38" s="648"/>
      <c r="DV38" s="649"/>
      <c r="DW38" s="652">
        <v>11.3</v>
      </c>
      <c r="DX38" s="684"/>
      <c r="DY38" s="684"/>
      <c r="DZ38" s="684"/>
      <c r="EA38" s="684"/>
      <c r="EB38" s="684"/>
      <c r="EC38" s="685"/>
    </row>
    <row r="39" spans="2:133" ht="11.25" customHeight="1" x14ac:dyDescent="0.15">
      <c r="B39" s="644" t="s">
        <v>341</v>
      </c>
      <c r="C39" s="645"/>
      <c r="D39" s="645"/>
      <c r="E39" s="645"/>
      <c r="F39" s="645"/>
      <c r="G39" s="645"/>
      <c r="H39" s="645"/>
      <c r="I39" s="645"/>
      <c r="J39" s="645"/>
      <c r="K39" s="645"/>
      <c r="L39" s="645"/>
      <c r="M39" s="645"/>
      <c r="N39" s="645"/>
      <c r="O39" s="645"/>
      <c r="P39" s="645"/>
      <c r="Q39" s="646"/>
      <c r="R39" s="647">
        <v>6145400</v>
      </c>
      <c r="S39" s="648"/>
      <c r="T39" s="648"/>
      <c r="U39" s="648"/>
      <c r="V39" s="648"/>
      <c r="W39" s="648"/>
      <c r="X39" s="648"/>
      <c r="Y39" s="649"/>
      <c r="Z39" s="650">
        <v>6.9</v>
      </c>
      <c r="AA39" s="650"/>
      <c r="AB39" s="650"/>
      <c r="AC39" s="650"/>
      <c r="AD39" s="651" t="s">
        <v>138</v>
      </c>
      <c r="AE39" s="651"/>
      <c r="AF39" s="651"/>
      <c r="AG39" s="651"/>
      <c r="AH39" s="651"/>
      <c r="AI39" s="651"/>
      <c r="AJ39" s="651"/>
      <c r="AK39" s="651"/>
      <c r="AL39" s="652" t="s">
        <v>237</v>
      </c>
      <c r="AM39" s="653"/>
      <c r="AN39" s="653"/>
      <c r="AO39" s="654"/>
      <c r="AQ39" s="725" t="s">
        <v>342</v>
      </c>
      <c r="AR39" s="726"/>
      <c r="AS39" s="726"/>
      <c r="AT39" s="726"/>
      <c r="AU39" s="726"/>
      <c r="AV39" s="726"/>
      <c r="AW39" s="726"/>
      <c r="AX39" s="726"/>
      <c r="AY39" s="727"/>
      <c r="AZ39" s="647">
        <v>318</v>
      </c>
      <c r="BA39" s="648"/>
      <c r="BB39" s="648"/>
      <c r="BC39" s="648"/>
      <c r="BD39" s="672"/>
      <c r="BE39" s="672"/>
      <c r="BF39" s="702"/>
      <c r="BG39" s="662" t="s">
        <v>343</v>
      </c>
      <c r="BH39" s="663"/>
      <c r="BI39" s="663"/>
      <c r="BJ39" s="663"/>
      <c r="BK39" s="663"/>
      <c r="BL39" s="663"/>
      <c r="BM39" s="663"/>
      <c r="BN39" s="663"/>
      <c r="BO39" s="663"/>
      <c r="BP39" s="663"/>
      <c r="BQ39" s="663"/>
      <c r="BR39" s="663"/>
      <c r="BS39" s="663"/>
      <c r="BT39" s="663"/>
      <c r="BU39" s="664"/>
      <c r="BV39" s="647">
        <v>29195</v>
      </c>
      <c r="BW39" s="648"/>
      <c r="BX39" s="648"/>
      <c r="BY39" s="648"/>
      <c r="BZ39" s="648"/>
      <c r="CA39" s="648"/>
      <c r="CB39" s="657"/>
      <c r="CD39" s="662" t="s">
        <v>344</v>
      </c>
      <c r="CE39" s="663"/>
      <c r="CF39" s="663"/>
      <c r="CG39" s="663"/>
      <c r="CH39" s="663"/>
      <c r="CI39" s="663"/>
      <c r="CJ39" s="663"/>
      <c r="CK39" s="663"/>
      <c r="CL39" s="663"/>
      <c r="CM39" s="663"/>
      <c r="CN39" s="663"/>
      <c r="CO39" s="663"/>
      <c r="CP39" s="663"/>
      <c r="CQ39" s="664"/>
      <c r="CR39" s="647">
        <v>4353761</v>
      </c>
      <c r="CS39" s="672"/>
      <c r="CT39" s="672"/>
      <c r="CU39" s="672"/>
      <c r="CV39" s="672"/>
      <c r="CW39" s="672"/>
      <c r="CX39" s="672"/>
      <c r="CY39" s="673"/>
      <c r="CZ39" s="652">
        <v>5</v>
      </c>
      <c r="DA39" s="684"/>
      <c r="DB39" s="684"/>
      <c r="DC39" s="686"/>
      <c r="DD39" s="656">
        <v>4120894</v>
      </c>
      <c r="DE39" s="672"/>
      <c r="DF39" s="672"/>
      <c r="DG39" s="672"/>
      <c r="DH39" s="672"/>
      <c r="DI39" s="672"/>
      <c r="DJ39" s="672"/>
      <c r="DK39" s="673"/>
      <c r="DL39" s="656" t="s">
        <v>237</v>
      </c>
      <c r="DM39" s="672"/>
      <c r="DN39" s="672"/>
      <c r="DO39" s="672"/>
      <c r="DP39" s="672"/>
      <c r="DQ39" s="672"/>
      <c r="DR39" s="672"/>
      <c r="DS39" s="672"/>
      <c r="DT39" s="672"/>
      <c r="DU39" s="672"/>
      <c r="DV39" s="673"/>
      <c r="DW39" s="652" t="s">
        <v>138</v>
      </c>
      <c r="DX39" s="684"/>
      <c r="DY39" s="684"/>
      <c r="DZ39" s="684"/>
      <c r="EA39" s="684"/>
      <c r="EB39" s="684"/>
      <c r="EC39" s="685"/>
    </row>
    <row r="40" spans="2:133" ht="11.25" customHeight="1" x14ac:dyDescent="0.15">
      <c r="B40" s="644" t="s">
        <v>345</v>
      </c>
      <c r="C40" s="645"/>
      <c r="D40" s="645"/>
      <c r="E40" s="645"/>
      <c r="F40" s="645"/>
      <c r="G40" s="645"/>
      <c r="H40" s="645"/>
      <c r="I40" s="645"/>
      <c r="J40" s="645"/>
      <c r="K40" s="645"/>
      <c r="L40" s="645"/>
      <c r="M40" s="645"/>
      <c r="N40" s="645"/>
      <c r="O40" s="645"/>
      <c r="P40" s="645"/>
      <c r="Q40" s="646"/>
      <c r="R40" s="647" t="s">
        <v>237</v>
      </c>
      <c r="S40" s="648"/>
      <c r="T40" s="648"/>
      <c r="U40" s="648"/>
      <c r="V40" s="648"/>
      <c r="W40" s="648"/>
      <c r="X40" s="648"/>
      <c r="Y40" s="649"/>
      <c r="Z40" s="650" t="s">
        <v>138</v>
      </c>
      <c r="AA40" s="650"/>
      <c r="AB40" s="650"/>
      <c r="AC40" s="650"/>
      <c r="AD40" s="651" t="s">
        <v>138</v>
      </c>
      <c r="AE40" s="651"/>
      <c r="AF40" s="651"/>
      <c r="AG40" s="651"/>
      <c r="AH40" s="651"/>
      <c r="AI40" s="651"/>
      <c r="AJ40" s="651"/>
      <c r="AK40" s="651"/>
      <c r="AL40" s="652" t="s">
        <v>237</v>
      </c>
      <c r="AM40" s="653"/>
      <c r="AN40" s="653"/>
      <c r="AO40" s="654"/>
      <c r="AQ40" s="725" t="s">
        <v>346</v>
      </c>
      <c r="AR40" s="726"/>
      <c r="AS40" s="726"/>
      <c r="AT40" s="726"/>
      <c r="AU40" s="726"/>
      <c r="AV40" s="726"/>
      <c r="AW40" s="726"/>
      <c r="AX40" s="726"/>
      <c r="AY40" s="727"/>
      <c r="AZ40" s="647" t="s">
        <v>138</v>
      </c>
      <c r="BA40" s="648"/>
      <c r="BB40" s="648"/>
      <c r="BC40" s="648"/>
      <c r="BD40" s="672"/>
      <c r="BE40" s="672"/>
      <c r="BF40" s="702"/>
      <c r="BG40" s="728" t="s">
        <v>347</v>
      </c>
      <c r="BH40" s="729"/>
      <c r="BI40" s="729"/>
      <c r="BJ40" s="729"/>
      <c r="BK40" s="729"/>
      <c r="BL40" s="236"/>
      <c r="BM40" s="663" t="s">
        <v>348</v>
      </c>
      <c r="BN40" s="663"/>
      <c r="BO40" s="663"/>
      <c r="BP40" s="663"/>
      <c r="BQ40" s="663"/>
      <c r="BR40" s="663"/>
      <c r="BS40" s="663"/>
      <c r="BT40" s="663"/>
      <c r="BU40" s="664"/>
      <c r="BV40" s="647">
        <v>110</v>
      </c>
      <c r="BW40" s="648"/>
      <c r="BX40" s="648"/>
      <c r="BY40" s="648"/>
      <c r="BZ40" s="648"/>
      <c r="CA40" s="648"/>
      <c r="CB40" s="657"/>
      <c r="CD40" s="662" t="s">
        <v>349</v>
      </c>
      <c r="CE40" s="663"/>
      <c r="CF40" s="663"/>
      <c r="CG40" s="663"/>
      <c r="CH40" s="663"/>
      <c r="CI40" s="663"/>
      <c r="CJ40" s="663"/>
      <c r="CK40" s="663"/>
      <c r="CL40" s="663"/>
      <c r="CM40" s="663"/>
      <c r="CN40" s="663"/>
      <c r="CO40" s="663"/>
      <c r="CP40" s="663"/>
      <c r="CQ40" s="664"/>
      <c r="CR40" s="647">
        <v>3536378</v>
      </c>
      <c r="CS40" s="648"/>
      <c r="CT40" s="648"/>
      <c r="CU40" s="648"/>
      <c r="CV40" s="648"/>
      <c r="CW40" s="648"/>
      <c r="CX40" s="648"/>
      <c r="CY40" s="649"/>
      <c r="CZ40" s="652">
        <v>4.0999999999999996</v>
      </c>
      <c r="DA40" s="684"/>
      <c r="DB40" s="684"/>
      <c r="DC40" s="686"/>
      <c r="DD40" s="656">
        <v>107178</v>
      </c>
      <c r="DE40" s="648"/>
      <c r="DF40" s="648"/>
      <c r="DG40" s="648"/>
      <c r="DH40" s="648"/>
      <c r="DI40" s="648"/>
      <c r="DJ40" s="648"/>
      <c r="DK40" s="649"/>
      <c r="DL40" s="656" t="s">
        <v>138</v>
      </c>
      <c r="DM40" s="648"/>
      <c r="DN40" s="648"/>
      <c r="DO40" s="648"/>
      <c r="DP40" s="648"/>
      <c r="DQ40" s="648"/>
      <c r="DR40" s="648"/>
      <c r="DS40" s="648"/>
      <c r="DT40" s="648"/>
      <c r="DU40" s="648"/>
      <c r="DV40" s="649"/>
      <c r="DW40" s="652" t="s">
        <v>237</v>
      </c>
      <c r="DX40" s="684"/>
      <c r="DY40" s="684"/>
      <c r="DZ40" s="684"/>
      <c r="EA40" s="684"/>
      <c r="EB40" s="684"/>
      <c r="EC40" s="685"/>
    </row>
    <row r="41" spans="2:133" ht="11.25" customHeight="1" x14ac:dyDescent="0.15">
      <c r="B41" s="644" t="s">
        <v>350</v>
      </c>
      <c r="C41" s="645"/>
      <c r="D41" s="645"/>
      <c r="E41" s="645"/>
      <c r="F41" s="645"/>
      <c r="G41" s="645"/>
      <c r="H41" s="645"/>
      <c r="I41" s="645"/>
      <c r="J41" s="645"/>
      <c r="K41" s="645"/>
      <c r="L41" s="645"/>
      <c r="M41" s="645"/>
      <c r="N41" s="645"/>
      <c r="O41" s="645"/>
      <c r="P41" s="645"/>
      <c r="Q41" s="646"/>
      <c r="R41" s="647">
        <v>200000</v>
      </c>
      <c r="S41" s="648"/>
      <c r="T41" s="648"/>
      <c r="U41" s="648"/>
      <c r="V41" s="648"/>
      <c r="W41" s="648"/>
      <c r="X41" s="648"/>
      <c r="Y41" s="649"/>
      <c r="Z41" s="650">
        <v>0.2</v>
      </c>
      <c r="AA41" s="650"/>
      <c r="AB41" s="650"/>
      <c r="AC41" s="650"/>
      <c r="AD41" s="651" t="s">
        <v>237</v>
      </c>
      <c r="AE41" s="651"/>
      <c r="AF41" s="651"/>
      <c r="AG41" s="651"/>
      <c r="AH41" s="651"/>
      <c r="AI41" s="651"/>
      <c r="AJ41" s="651"/>
      <c r="AK41" s="651"/>
      <c r="AL41" s="652" t="s">
        <v>138</v>
      </c>
      <c r="AM41" s="653"/>
      <c r="AN41" s="653"/>
      <c r="AO41" s="654"/>
      <c r="AQ41" s="725" t="s">
        <v>351</v>
      </c>
      <c r="AR41" s="726"/>
      <c r="AS41" s="726"/>
      <c r="AT41" s="726"/>
      <c r="AU41" s="726"/>
      <c r="AV41" s="726"/>
      <c r="AW41" s="726"/>
      <c r="AX41" s="726"/>
      <c r="AY41" s="727"/>
      <c r="AZ41" s="647">
        <v>1562582</v>
      </c>
      <c r="BA41" s="648"/>
      <c r="BB41" s="648"/>
      <c r="BC41" s="648"/>
      <c r="BD41" s="672"/>
      <c r="BE41" s="672"/>
      <c r="BF41" s="702"/>
      <c r="BG41" s="728"/>
      <c r="BH41" s="729"/>
      <c r="BI41" s="729"/>
      <c r="BJ41" s="729"/>
      <c r="BK41" s="729"/>
      <c r="BL41" s="236"/>
      <c r="BM41" s="663" t="s">
        <v>352</v>
      </c>
      <c r="BN41" s="663"/>
      <c r="BO41" s="663"/>
      <c r="BP41" s="663"/>
      <c r="BQ41" s="663"/>
      <c r="BR41" s="663"/>
      <c r="BS41" s="663"/>
      <c r="BT41" s="663"/>
      <c r="BU41" s="664"/>
      <c r="BV41" s="647">
        <v>1</v>
      </c>
      <c r="BW41" s="648"/>
      <c r="BX41" s="648"/>
      <c r="BY41" s="648"/>
      <c r="BZ41" s="648"/>
      <c r="CA41" s="648"/>
      <c r="CB41" s="657"/>
      <c r="CD41" s="662" t="s">
        <v>353</v>
      </c>
      <c r="CE41" s="663"/>
      <c r="CF41" s="663"/>
      <c r="CG41" s="663"/>
      <c r="CH41" s="663"/>
      <c r="CI41" s="663"/>
      <c r="CJ41" s="663"/>
      <c r="CK41" s="663"/>
      <c r="CL41" s="663"/>
      <c r="CM41" s="663"/>
      <c r="CN41" s="663"/>
      <c r="CO41" s="663"/>
      <c r="CP41" s="663"/>
      <c r="CQ41" s="664"/>
      <c r="CR41" s="647" t="s">
        <v>138</v>
      </c>
      <c r="CS41" s="672"/>
      <c r="CT41" s="672"/>
      <c r="CU41" s="672"/>
      <c r="CV41" s="672"/>
      <c r="CW41" s="672"/>
      <c r="CX41" s="672"/>
      <c r="CY41" s="673"/>
      <c r="CZ41" s="652" t="s">
        <v>138</v>
      </c>
      <c r="DA41" s="684"/>
      <c r="DB41" s="684"/>
      <c r="DC41" s="686"/>
      <c r="DD41" s="656" t="s">
        <v>138</v>
      </c>
      <c r="DE41" s="672"/>
      <c r="DF41" s="672"/>
      <c r="DG41" s="672"/>
      <c r="DH41" s="672"/>
      <c r="DI41" s="672"/>
      <c r="DJ41" s="672"/>
      <c r="DK41" s="673"/>
      <c r="DL41" s="732"/>
      <c r="DM41" s="733"/>
      <c r="DN41" s="733"/>
      <c r="DO41" s="733"/>
      <c r="DP41" s="733"/>
      <c r="DQ41" s="733"/>
      <c r="DR41" s="733"/>
      <c r="DS41" s="733"/>
      <c r="DT41" s="733"/>
      <c r="DU41" s="733"/>
      <c r="DV41" s="734"/>
      <c r="DW41" s="735"/>
      <c r="DX41" s="736"/>
      <c r="DY41" s="736"/>
      <c r="DZ41" s="736"/>
      <c r="EA41" s="736"/>
      <c r="EB41" s="736"/>
      <c r="EC41" s="737"/>
    </row>
    <row r="42" spans="2:133" ht="11.25" customHeight="1" x14ac:dyDescent="0.15">
      <c r="B42" s="644" t="s">
        <v>354</v>
      </c>
      <c r="C42" s="645"/>
      <c r="D42" s="645"/>
      <c r="E42" s="645"/>
      <c r="F42" s="645"/>
      <c r="G42" s="645"/>
      <c r="H42" s="645"/>
      <c r="I42" s="645"/>
      <c r="J42" s="645"/>
      <c r="K42" s="645"/>
      <c r="L42" s="645"/>
      <c r="M42" s="645"/>
      <c r="N42" s="645"/>
      <c r="O42" s="645"/>
      <c r="P42" s="645"/>
      <c r="Q42" s="646"/>
      <c r="R42" s="647">
        <v>1472200</v>
      </c>
      <c r="S42" s="648"/>
      <c r="T42" s="648"/>
      <c r="U42" s="648"/>
      <c r="V42" s="648"/>
      <c r="W42" s="648"/>
      <c r="X42" s="648"/>
      <c r="Y42" s="649"/>
      <c r="Z42" s="650">
        <v>1.7</v>
      </c>
      <c r="AA42" s="650"/>
      <c r="AB42" s="650"/>
      <c r="AC42" s="650"/>
      <c r="AD42" s="651" t="s">
        <v>237</v>
      </c>
      <c r="AE42" s="651"/>
      <c r="AF42" s="651"/>
      <c r="AG42" s="651"/>
      <c r="AH42" s="651"/>
      <c r="AI42" s="651"/>
      <c r="AJ42" s="651"/>
      <c r="AK42" s="651"/>
      <c r="AL42" s="652" t="s">
        <v>138</v>
      </c>
      <c r="AM42" s="653"/>
      <c r="AN42" s="653"/>
      <c r="AO42" s="654"/>
      <c r="AQ42" s="746" t="s">
        <v>355</v>
      </c>
      <c r="AR42" s="747"/>
      <c r="AS42" s="747"/>
      <c r="AT42" s="747"/>
      <c r="AU42" s="747"/>
      <c r="AV42" s="747"/>
      <c r="AW42" s="747"/>
      <c r="AX42" s="747"/>
      <c r="AY42" s="748"/>
      <c r="AZ42" s="738">
        <v>3856111</v>
      </c>
      <c r="BA42" s="739"/>
      <c r="BB42" s="739"/>
      <c r="BC42" s="739"/>
      <c r="BD42" s="718"/>
      <c r="BE42" s="718"/>
      <c r="BF42" s="720"/>
      <c r="BG42" s="730"/>
      <c r="BH42" s="731"/>
      <c r="BI42" s="731"/>
      <c r="BJ42" s="731"/>
      <c r="BK42" s="731"/>
      <c r="BL42" s="237"/>
      <c r="BM42" s="675" t="s">
        <v>356</v>
      </c>
      <c r="BN42" s="675"/>
      <c r="BO42" s="675"/>
      <c r="BP42" s="675"/>
      <c r="BQ42" s="675"/>
      <c r="BR42" s="675"/>
      <c r="BS42" s="675"/>
      <c r="BT42" s="675"/>
      <c r="BU42" s="676"/>
      <c r="BV42" s="738">
        <v>414</v>
      </c>
      <c r="BW42" s="739"/>
      <c r="BX42" s="739"/>
      <c r="BY42" s="739"/>
      <c r="BZ42" s="739"/>
      <c r="CA42" s="739"/>
      <c r="CB42" s="745"/>
      <c r="CD42" s="644" t="s">
        <v>357</v>
      </c>
      <c r="CE42" s="645"/>
      <c r="CF42" s="645"/>
      <c r="CG42" s="645"/>
      <c r="CH42" s="645"/>
      <c r="CI42" s="645"/>
      <c r="CJ42" s="645"/>
      <c r="CK42" s="645"/>
      <c r="CL42" s="645"/>
      <c r="CM42" s="645"/>
      <c r="CN42" s="645"/>
      <c r="CO42" s="645"/>
      <c r="CP42" s="645"/>
      <c r="CQ42" s="646"/>
      <c r="CR42" s="647">
        <v>9761752</v>
      </c>
      <c r="CS42" s="648"/>
      <c r="CT42" s="648"/>
      <c r="CU42" s="648"/>
      <c r="CV42" s="648"/>
      <c r="CW42" s="648"/>
      <c r="CX42" s="648"/>
      <c r="CY42" s="649"/>
      <c r="CZ42" s="652">
        <v>11.2</v>
      </c>
      <c r="DA42" s="653"/>
      <c r="DB42" s="653"/>
      <c r="DC42" s="665"/>
      <c r="DD42" s="656">
        <v>1767984</v>
      </c>
      <c r="DE42" s="648"/>
      <c r="DF42" s="648"/>
      <c r="DG42" s="648"/>
      <c r="DH42" s="648"/>
      <c r="DI42" s="648"/>
      <c r="DJ42" s="648"/>
      <c r="DK42" s="649"/>
      <c r="DL42" s="732"/>
      <c r="DM42" s="733"/>
      <c r="DN42" s="733"/>
      <c r="DO42" s="733"/>
      <c r="DP42" s="733"/>
      <c r="DQ42" s="733"/>
      <c r="DR42" s="733"/>
      <c r="DS42" s="733"/>
      <c r="DT42" s="733"/>
      <c r="DU42" s="733"/>
      <c r="DV42" s="734"/>
      <c r="DW42" s="735"/>
      <c r="DX42" s="736"/>
      <c r="DY42" s="736"/>
      <c r="DZ42" s="736"/>
      <c r="EA42" s="736"/>
      <c r="EB42" s="736"/>
      <c r="EC42" s="737"/>
    </row>
    <row r="43" spans="2:133" ht="11.25" customHeight="1" x14ac:dyDescent="0.15">
      <c r="B43" s="688" t="s">
        <v>358</v>
      </c>
      <c r="C43" s="689"/>
      <c r="D43" s="689"/>
      <c r="E43" s="689"/>
      <c r="F43" s="689"/>
      <c r="G43" s="689"/>
      <c r="H43" s="689"/>
      <c r="I43" s="689"/>
      <c r="J43" s="689"/>
      <c r="K43" s="689"/>
      <c r="L43" s="689"/>
      <c r="M43" s="689"/>
      <c r="N43" s="689"/>
      <c r="O43" s="689"/>
      <c r="P43" s="689"/>
      <c r="Q43" s="690"/>
      <c r="R43" s="738">
        <v>89151931</v>
      </c>
      <c r="S43" s="739"/>
      <c r="T43" s="739"/>
      <c r="U43" s="739"/>
      <c r="V43" s="739"/>
      <c r="W43" s="739"/>
      <c r="X43" s="739"/>
      <c r="Y43" s="740"/>
      <c r="Z43" s="741">
        <v>100</v>
      </c>
      <c r="AA43" s="741"/>
      <c r="AB43" s="741"/>
      <c r="AC43" s="741"/>
      <c r="AD43" s="742">
        <v>32203681</v>
      </c>
      <c r="AE43" s="742"/>
      <c r="AF43" s="742"/>
      <c r="AG43" s="742"/>
      <c r="AH43" s="742"/>
      <c r="AI43" s="742"/>
      <c r="AJ43" s="742"/>
      <c r="AK43" s="742"/>
      <c r="AL43" s="743">
        <v>100</v>
      </c>
      <c r="AM43" s="719"/>
      <c r="AN43" s="719"/>
      <c r="AO43" s="744"/>
      <c r="BV43" s="238"/>
      <c r="BW43" s="238"/>
      <c r="BX43" s="238"/>
      <c r="BY43" s="238"/>
      <c r="BZ43" s="238"/>
      <c r="CA43" s="238"/>
      <c r="CB43" s="238"/>
      <c r="CD43" s="644" t="s">
        <v>359</v>
      </c>
      <c r="CE43" s="645"/>
      <c r="CF43" s="645"/>
      <c r="CG43" s="645"/>
      <c r="CH43" s="645"/>
      <c r="CI43" s="645"/>
      <c r="CJ43" s="645"/>
      <c r="CK43" s="645"/>
      <c r="CL43" s="645"/>
      <c r="CM43" s="645"/>
      <c r="CN43" s="645"/>
      <c r="CO43" s="645"/>
      <c r="CP43" s="645"/>
      <c r="CQ43" s="646"/>
      <c r="CR43" s="647">
        <v>357301</v>
      </c>
      <c r="CS43" s="672"/>
      <c r="CT43" s="672"/>
      <c r="CU43" s="672"/>
      <c r="CV43" s="672"/>
      <c r="CW43" s="672"/>
      <c r="CX43" s="672"/>
      <c r="CY43" s="673"/>
      <c r="CZ43" s="652">
        <v>0.4</v>
      </c>
      <c r="DA43" s="684"/>
      <c r="DB43" s="684"/>
      <c r="DC43" s="686"/>
      <c r="DD43" s="656">
        <v>357301</v>
      </c>
      <c r="DE43" s="672"/>
      <c r="DF43" s="672"/>
      <c r="DG43" s="672"/>
      <c r="DH43" s="672"/>
      <c r="DI43" s="672"/>
      <c r="DJ43" s="672"/>
      <c r="DK43" s="673"/>
      <c r="DL43" s="732"/>
      <c r="DM43" s="733"/>
      <c r="DN43" s="733"/>
      <c r="DO43" s="733"/>
      <c r="DP43" s="733"/>
      <c r="DQ43" s="733"/>
      <c r="DR43" s="733"/>
      <c r="DS43" s="733"/>
      <c r="DT43" s="733"/>
      <c r="DU43" s="733"/>
      <c r="DV43" s="734"/>
      <c r="DW43" s="735"/>
      <c r="DX43" s="736"/>
      <c r="DY43" s="736"/>
      <c r="DZ43" s="736"/>
      <c r="EA43" s="736"/>
      <c r="EB43" s="736"/>
      <c r="EC43" s="737"/>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59" t="s">
        <v>307</v>
      </c>
      <c r="CE44" s="760"/>
      <c r="CF44" s="644" t="s">
        <v>360</v>
      </c>
      <c r="CG44" s="645"/>
      <c r="CH44" s="645"/>
      <c r="CI44" s="645"/>
      <c r="CJ44" s="645"/>
      <c r="CK44" s="645"/>
      <c r="CL44" s="645"/>
      <c r="CM44" s="645"/>
      <c r="CN44" s="645"/>
      <c r="CO44" s="645"/>
      <c r="CP44" s="645"/>
      <c r="CQ44" s="646"/>
      <c r="CR44" s="647">
        <v>9525591</v>
      </c>
      <c r="CS44" s="648"/>
      <c r="CT44" s="648"/>
      <c r="CU44" s="648"/>
      <c r="CV44" s="648"/>
      <c r="CW44" s="648"/>
      <c r="CX44" s="648"/>
      <c r="CY44" s="649"/>
      <c r="CZ44" s="652">
        <v>10.9</v>
      </c>
      <c r="DA44" s="653"/>
      <c r="DB44" s="653"/>
      <c r="DC44" s="665"/>
      <c r="DD44" s="656">
        <v>1702492</v>
      </c>
      <c r="DE44" s="648"/>
      <c r="DF44" s="648"/>
      <c r="DG44" s="648"/>
      <c r="DH44" s="648"/>
      <c r="DI44" s="648"/>
      <c r="DJ44" s="648"/>
      <c r="DK44" s="649"/>
      <c r="DL44" s="732"/>
      <c r="DM44" s="733"/>
      <c r="DN44" s="733"/>
      <c r="DO44" s="733"/>
      <c r="DP44" s="733"/>
      <c r="DQ44" s="733"/>
      <c r="DR44" s="733"/>
      <c r="DS44" s="733"/>
      <c r="DT44" s="733"/>
      <c r="DU44" s="733"/>
      <c r="DV44" s="734"/>
      <c r="DW44" s="735"/>
      <c r="DX44" s="736"/>
      <c r="DY44" s="736"/>
      <c r="DZ44" s="736"/>
      <c r="EA44" s="736"/>
      <c r="EB44" s="736"/>
      <c r="EC44" s="737"/>
    </row>
    <row r="45" spans="2:133" ht="11.25" customHeight="1" x14ac:dyDescent="0.15">
      <c r="B45" s="240" t="s">
        <v>361</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61"/>
      <c r="CE45" s="762"/>
      <c r="CF45" s="644" t="s">
        <v>362</v>
      </c>
      <c r="CG45" s="645"/>
      <c r="CH45" s="645"/>
      <c r="CI45" s="645"/>
      <c r="CJ45" s="645"/>
      <c r="CK45" s="645"/>
      <c r="CL45" s="645"/>
      <c r="CM45" s="645"/>
      <c r="CN45" s="645"/>
      <c r="CO45" s="645"/>
      <c r="CP45" s="645"/>
      <c r="CQ45" s="646"/>
      <c r="CR45" s="647">
        <v>5072288</v>
      </c>
      <c r="CS45" s="672"/>
      <c r="CT45" s="672"/>
      <c r="CU45" s="672"/>
      <c r="CV45" s="672"/>
      <c r="CW45" s="672"/>
      <c r="CX45" s="672"/>
      <c r="CY45" s="673"/>
      <c r="CZ45" s="652">
        <v>5.8</v>
      </c>
      <c r="DA45" s="684"/>
      <c r="DB45" s="684"/>
      <c r="DC45" s="686"/>
      <c r="DD45" s="656">
        <v>630918</v>
      </c>
      <c r="DE45" s="672"/>
      <c r="DF45" s="672"/>
      <c r="DG45" s="672"/>
      <c r="DH45" s="672"/>
      <c r="DI45" s="672"/>
      <c r="DJ45" s="672"/>
      <c r="DK45" s="673"/>
      <c r="DL45" s="732"/>
      <c r="DM45" s="733"/>
      <c r="DN45" s="733"/>
      <c r="DO45" s="733"/>
      <c r="DP45" s="733"/>
      <c r="DQ45" s="733"/>
      <c r="DR45" s="733"/>
      <c r="DS45" s="733"/>
      <c r="DT45" s="733"/>
      <c r="DU45" s="733"/>
      <c r="DV45" s="734"/>
      <c r="DW45" s="735"/>
      <c r="DX45" s="736"/>
      <c r="DY45" s="736"/>
      <c r="DZ45" s="736"/>
      <c r="EA45" s="736"/>
      <c r="EB45" s="736"/>
      <c r="EC45" s="737"/>
    </row>
    <row r="46" spans="2:133" ht="11.25" customHeight="1" x14ac:dyDescent="0.15">
      <c r="B46" s="241" t="s">
        <v>363</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61"/>
      <c r="CE46" s="762"/>
      <c r="CF46" s="644" t="s">
        <v>364</v>
      </c>
      <c r="CG46" s="645"/>
      <c r="CH46" s="645"/>
      <c r="CI46" s="645"/>
      <c r="CJ46" s="645"/>
      <c r="CK46" s="645"/>
      <c r="CL46" s="645"/>
      <c r="CM46" s="645"/>
      <c r="CN46" s="645"/>
      <c r="CO46" s="645"/>
      <c r="CP46" s="645"/>
      <c r="CQ46" s="646"/>
      <c r="CR46" s="647">
        <v>4206366</v>
      </c>
      <c r="CS46" s="648"/>
      <c r="CT46" s="648"/>
      <c r="CU46" s="648"/>
      <c r="CV46" s="648"/>
      <c r="CW46" s="648"/>
      <c r="CX46" s="648"/>
      <c r="CY46" s="649"/>
      <c r="CZ46" s="652">
        <v>4.8</v>
      </c>
      <c r="DA46" s="653"/>
      <c r="DB46" s="653"/>
      <c r="DC46" s="665"/>
      <c r="DD46" s="656">
        <v>1042300</v>
      </c>
      <c r="DE46" s="648"/>
      <c r="DF46" s="648"/>
      <c r="DG46" s="648"/>
      <c r="DH46" s="648"/>
      <c r="DI46" s="648"/>
      <c r="DJ46" s="648"/>
      <c r="DK46" s="649"/>
      <c r="DL46" s="732"/>
      <c r="DM46" s="733"/>
      <c r="DN46" s="733"/>
      <c r="DO46" s="733"/>
      <c r="DP46" s="733"/>
      <c r="DQ46" s="733"/>
      <c r="DR46" s="733"/>
      <c r="DS46" s="733"/>
      <c r="DT46" s="733"/>
      <c r="DU46" s="733"/>
      <c r="DV46" s="734"/>
      <c r="DW46" s="735"/>
      <c r="DX46" s="736"/>
      <c r="DY46" s="736"/>
      <c r="DZ46" s="736"/>
      <c r="EA46" s="736"/>
      <c r="EB46" s="736"/>
      <c r="EC46" s="737"/>
    </row>
    <row r="47" spans="2:133" ht="11.25" customHeight="1" x14ac:dyDescent="0.15">
      <c r="B47" s="242" t="s">
        <v>365</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61"/>
      <c r="CE47" s="762"/>
      <c r="CF47" s="644" t="s">
        <v>366</v>
      </c>
      <c r="CG47" s="645"/>
      <c r="CH47" s="645"/>
      <c r="CI47" s="645"/>
      <c r="CJ47" s="645"/>
      <c r="CK47" s="645"/>
      <c r="CL47" s="645"/>
      <c r="CM47" s="645"/>
      <c r="CN47" s="645"/>
      <c r="CO47" s="645"/>
      <c r="CP47" s="645"/>
      <c r="CQ47" s="646"/>
      <c r="CR47" s="647">
        <v>236161</v>
      </c>
      <c r="CS47" s="672"/>
      <c r="CT47" s="672"/>
      <c r="CU47" s="672"/>
      <c r="CV47" s="672"/>
      <c r="CW47" s="672"/>
      <c r="CX47" s="672"/>
      <c r="CY47" s="673"/>
      <c r="CZ47" s="652">
        <v>0.3</v>
      </c>
      <c r="DA47" s="684"/>
      <c r="DB47" s="684"/>
      <c r="DC47" s="686"/>
      <c r="DD47" s="656">
        <v>65492</v>
      </c>
      <c r="DE47" s="672"/>
      <c r="DF47" s="672"/>
      <c r="DG47" s="672"/>
      <c r="DH47" s="672"/>
      <c r="DI47" s="672"/>
      <c r="DJ47" s="672"/>
      <c r="DK47" s="673"/>
      <c r="DL47" s="732"/>
      <c r="DM47" s="733"/>
      <c r="DN47" s="733"/>
      <c r="DO47" s="733"/>
      <c r="DP47" s="733"/>
      <c r="DQ47" s="733"/>
      <c r="DR47" s="733"/>
      <c r="DS47" s="733"/>
      <c r="DT47" s="733"/>
      <c r="DU47" s="733"/>
      <c r="DV47" s="734"/>
      <c r="DW47" s="735"/>
      <c r="DX47" s="736"/>
      <c r="DY47" s="736"/>
      <c r="DZ47" s="736"/>
      <c r="EA47" s="736"/>
      <c r="EB47" s="736"/>
      <c r="EC47" s="737"/>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763"/>
      <c r="CE48" s="764"/>
      <c r="CF48" s="644" t="s">
        <v>367</v>
      </c>
      <c r="CG48" s="645"/>
      <c r="CH48" s="645"/>
      <c r="CI48" s="645"/>
      <c r="CJ48" s="645"/>
      <c r="CK48" s="645"/>
      <c r="CL48" s="645"/>
      <c r="CM48" s="645"/>
      <c r="CN48" s="645"/>
      <c r="CO48" s="645"/>
      <c r="CP48" s="645"/>
      <c r="CQ48" s="646"/>
      <c r="CR48" s="647" t="s">
        <v>237</v>
      </c>
      <c r="CS48" s="648"/>
      <c r="CT48" s="648"/>
      <c r="CU48" s="648"/>
      <c r="CV48" s="648"/>
      <c r="CW48" s="648"/>
      <c r="CX48" s="648"/>
      <c r="CY48" s="649"/>
      <c r="CZ48" s="652" t="s">
        <v>237</v>
      </c>
      <c r="DA48" s="653"/>
      <c r="DB48" s="653"/>
      <c r="DC48" s="665"/>
      <c r="DD48" s="656" t="s">
        <v>138</v>
      </c>
      <c r="DE48" s="648"/>
      <c r="DF48" s="648"/>
      <c r="DG48" s="648"/>
      <c r="DH48" s="648"/>
      <c r="DI48" s="648"/>
      <c r="DJ48" s="648"/>
      <c r="DK48" s="649"/>
      <c r="DL48" s="732"/>
      <c r="DM48" s="733"/>
      <c r="DN48" s="733"/>
      <c r="DO48" s="733"/>
      <c r="DP48" s="733"/>
      <c r="DQ48" s="733"/>
      <c r="DR48" s="733"/>
      <c r="DS48" s="733"/>
      <c r="DT48" s="733"/>
      <c r="DU48" s="733"/>
      <c r="DV48" s="734"/>
      <c r="DW48" s="735"/>
      <c r="DX48" s="736"/>
      <c r="DY48" s="736"/>
      <c r="DZ48" s="736"/>
      <c r="EA48" s="736"/>
      <c r="EB48" s="736"/>
      <c r="EC48" s="737"/>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88" t="s">
        <v>368</v>
      </c>
      <c r="CE49" s="689"/>
      <c r="CF49" s="689"/>
      <c r="CG49" s="689"/>
      <c r="CH49" s="689"/>
      <c r="CI49" s="689"/>
      <c r="CJ49" s="689"/>
      <c r="CK49" s="689"/>
      <c r="CL49" s="689"/>
      <c r="CM49" s="689"/>
      <c r="CN49" s="689"/>
      <c r="CO49" s="689"/>
      <c r="CP49" s="689"/>
      <c r="CQ49" s="690"/>
      <c r="CR49" s="738">
        <v>87317878</v>
      </c>
      <c r="CS49" s="718"/>
      <c r="CT49" s="718"/>
      <c r="CU49" s="718"/>
      <c r="CV49" s="718"/>
      <c r="CW49" s="718"/>
      <c r="CX49" s="718"/>
      <c r="CY49" s="749"/>
      <c r="CZ49" s="743">
        <v>100</v>
      </c>
      <c r="DA49" s="750"/>
      <c r="DB49" s="750"/>
      <c r="DC49" s="751"/>
      <c r="DD49" s="752">
        <v>42722997</v>
      </c>
      <c r="DE49" s="718"/>
      <c r="DF49" s="718"/>
      <c r="DG49" s="718"/>
      <c r="DH49" s="718"/>
      <c r="DI49" s="718"/>
      <c r="DJ49" s="718"/>
      <c r="DK49" s="749"/>
      <c r="DL49" s="753"/>
      <c r="DM49" s="754"/>
      <c r="DN49" s="754"/>
      <c r="DO49" s="754"/>
      <c r="DP49" s="754"/>
      <c r="DQ49" s="754"/>
      <c r="DR49" s="754"/>
      <c r="DS49" s="754"/>
      <c r="DT49" s="754"/>
      <c r="DU49" s="754"/>
      <c r="DV49" s="755"/>
      <c r="DW49" s="756"/>
      <c r="DX49" s="757"/>
      <c r="DY49" s="757"/>
      <c r="DZ49" s="757"/>
      <c r="EA49" s="757"/>
      <c r="EB49" s="757"/>
      <c r="EC49" s="758"/>
    </row>
  </sheetData>
  <sheetProtection algorithmName="SHA-512" hashValue="D4fFHzVFsuLo26oHRwmxAC+zfsnELqIscvomHrrgFbSP/lU0soVGb8uVKKOy2aN22OmhMysF0tz9OvwsBxaXAw==" saltValue="szCpmGj37p8iIW0ot9UJ9g=="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G38:BU38"/>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CF29:CQ29"/>
    <mergeCell ref="CR29:CY29"/>
    <mergeCell ref="CZ29:DC29"/>
    <mergeCell ref="BR30:CB30"/>
    <mergeCell ref="CF30:CQ30"/>
    <mergeCell ref="CR30:CY30"/>
    <mergeCell ref="CZ30:DC30"/>
    <mergeCell ref="DD30:DK30"/>
    <mergeCell ref="DL30:DV30"/>
    <mergeCell ref="B30:Q30"/>
    <mergeCell ref="R30:Y30"/>
    <mergeCell ref="Z30:AC30"/>
    <mergeCell ref="AD30:AK30"/>
    <mergeCell ref="AL30:AO30"/>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election activeCell="DL102" sqref="DL102:DP102"/>
    </sheetView>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369</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794" t="s">
        <v>370</v>
      </c>
      <c r="DK2" s="795"/>
      <c r="DL2" s="795"/>
      <c r="DM2" s="795"/>
      <c r="DN2" s="795"/>
      <c r="DO2" s="796"/>
      <c r="DP2" s="251"/>
      <c r="DQ2" s="794" t="s">
        <v>371</v>
      </c>
      <c r="DR2" s="795"/>
      <c r="DS2" s="795"/>
      <c r="DT2" s="795"/>
      <c r="DU2" s="795"/>
      <c r="DV2" s="795"/>
      <c r="DW2" s="795"/>
      <c r="DX2" s="795"/>
      <c r="DY2" s="795"/>
      <c r="DZ2" s="796"/>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797" t="s">
        <v>372</v>
      </c>
      <c r="B4" s="797"/>
      <c r="C4" s="797"/>
      <c r="D4" s="797"/>
      <c r="E4" s="797"/>
      <c r="F4" s="797"/>
      <c r="G4" s="797"/>
      <c r="H4" s="797"/>
      <c r="I4" s="797"/>
      <c r="J4" s="797"/>
      <c r="K4" s="797"/>
      <c r="L4" s="797"/>
      <c r="M4" s="797"/>
      <c r="N4" s="797"/>
      <c r="O4" s="797"/>
      <c r="P4" s="797"/>
      <c r="Q4" s="797"/>
      <c r="R4" s="797"/>
      <c r="S4" s="797"/>
      <c r="T4" s="797"/>
      <c r="U4" s="797"/>
      <c r="V4" s="797"/>
      <c r="W4" s="797"/>
      <c r="X4" s="797"/>
      <c r="Y4" s="797"/>
      <c r="Z4" s="797"/>
      <c r="AA4" s="797"/>
      <c r="AB4" s="797"/>
      <c r="AC4" s="797"/>
      <c r="AD4" s="797"/>
      <c r="AE4" s="797"/>
      <c r="AF4" s="797"/>
      <c r="AG4" s="797"/>
      <c r="AH4" s="797"/>
      <c r="AI4" s="797"/>
      <c r="AJ4" s="797"/>
      <c r="AK4" s="797"/>
      <c r="AL4" s="797"/>
      <c r="AM4" s="797"/>
      <c r="AN4" s="797"/>
      <c r="AO4" s="797"/>
      <c r="AP4" s="797"/>
      <c r="AQ4" s="797"/>
      <c r="AR4" s="797"/>
      <c r="AS4" s="797"/>
      <c r="AT4" s="797"/>
      <c r="AU4" s="797"/>
      <c r="AV4" s="797"/>
      <c r="AW4" s="797"/>
      <c r="AX4" s="797"/>
      <c r="AY4" s="797"/>
      <c r="AZ4" s="254"/>
      <c r="BA4" s="254"/>
      <c r="BB4" s="254"/>
      <c r="BC4" s="254"/>
      <c r="BD4" s="254"/>
      <c r="BE4" s="255"/>
      <c r="BF4" s="255"/>
      <c r="BG4" s="255"/>
      <c r="BH4" s="255"/>
      <c r="BI4" s="255"/>
      <c r="BJ4" s="255"/>
      <c r="BK4" s="255"/>
      <c r="BL4" s="255"/>
      <c r="BM4" s="255"/>
      <c r="BN4" s="255"/>
      <c r="BO4" s="255"/>
      <c r="BP4" s="255"/>
      <c r="BQ4" s="254" t="s">
        <v>373</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788" t="s">
        <v>374</v>
      </c>
      <c r="B5" s="789"/>
      <c r="C5" s="789"/>
      <c r="D5" s="789"/>
      <c r="E5" s="789"/>
      <c r="F5" s="789"/>
      <c r="G5" s="789"/>
      <c r="H5" s="789"/>
      <c r="I5" s="789"/>
      <c r="J5" s="789"/>
      <c r="K5" s="789"/>
      <c r="L5" s="789"/>
      <c r="M5" s="789"/>
      <c r="N5" s="789"/>
      <c r="O5" s="789"/>
      <c r="P5" s="790"/>
      <c r="Q5" s="765" t="s">
        <v>375</v>
      </c>
      <c r="R5" s="766"/>
      <c r="S5" s="766"/>
      <c r="T5" s="766"/>
      <c r="U5" s="767"/>
      <c r="V5" s="765" t="s">
        <v>376</v>
      </c>
      <c r="W5" s="766"/>
      <c r="X5" s="766"/>
      <c r="Y5" s="766"/>
      <c r="Z5" s="767"/>
      <c r="AA5" s="765" t="s">
        <v>377</v>
      </c>
      <c r="AB5" s="766"/>
      <c r="AC5" s="766"/>
      <c r="AD5" s="766"/>
      <c r="AE5" s="766"/>
      <c r="AF5" s="798" t="s">
        <v>378</v>
      </c>
      <c r="AG5" s="766"/>
      <c r="AH5" s="766"/>
      <c r="AI5" s="766"/>
      <c r="AJ5" s="777"/>
      <c r="AK5" s="766" t="s">
        <v>379</v>
      </c>
      <c r="AL5" s="766"/>
      <c r="AM5" s="766"/>
      <c r="AN5" s="766"/>
      <c r="AO5" s="767"/>
      <c r="AP5" s="765" t="s">
        <v>380</v>
      </c>
      <c r="AQ5" s="766"/>
      <c r="AR5" s="766"/>
      <c r="AS5" s="766"/>
      <c r="AT5" s="767"/>
      <c r="AU5" s="765" t="s">
        <v>381</v>
      </c>
      <c r="AV5" s="766"/>
      <c r="AW5" s="766"/>
      <c r="AX5" s="766"/>
      <c r="AY5" s="777"/>
      <c r="AZ5" s="258"/>
      <c r="BA5" s="258"/>
      <c r="BB5" s="258"/>
      <c r="BC5" s="258"/>
      <c r="BD5" s="258"/>
      <c r="BE5" s="259"/>
      <c r="BF5" s="259"/>
      <c r="BG5" s="259"/>
      <c r="BH5" s="259"/>
      <c r="BI5" s="259"/>
      <c r="BJ5" s="259"/>
      <c r="BK5" s="259"/>
      <c r="BL5" s="259"/>
      <c r="BM5" s="259"/>
      <c r="BN5" s="259"/>
      <c r="BO5" s="259"/>
      <c r="BP5" s="259"/>
      <c r="BQ5" s="788" t="s">
        <v>382</v>
      </c>
      <c r="BR5" s="789"/>
      <c r="BS5" s="789"/>
      <c r="BT5" s="789"/>
      <c r="BU5" s="789"/>
      <c r="BV5" s="789"/>
      <c r="BW5" s="789"/>
      <c r="BX5" s="789"/>
      <c r="BY5" s="789"/>
      <c r="BZ5" s="789"/>
      <c r="CA5" s="789"/>
      <c r="CB5" s="789"/>
      <c r="CC5" s="789"/>
      <c r="CD5" s="789"/>
      <c r="CE5" s="789"/>
      <c r="CF5" s="789"/>
      <c r="CG5" s="790"/>
      <c r="CH5" s="765" t="s">
        <v>383</v>
      </c>
      <c r="CI5" s="766"/>
      <c r="CJ5" s="766"/>
      <c r="CK5" s="766"/>
      <c r="CL5" s="767"/>
      <c r="CM5" s="765" t="s">
        <v>384</v>
      </c>
      <c r="CN5" s="766"/>
      <c r="CO5" s="766"/>
      <c r="CP5" s="766"/>
      <c r="CQ5" s="767"/>
      <c r="CR5" s="765" t="s">
        <v>385</v>
      </c>
      <c r="CS5" s="766"/>
      <c r="CT5" s="766"/>
      <c r="CU5" s="766"/>
      <c r="CV5" s="767"/>
      <c r="CW5" s="765" t="s">
        <v>386</v>
      </c>
      <c r="CX5" s="766"/>
      <c r="CY5" s="766"/>
      <c r="CZ5" s="766"/>
      <c r="DA5" s="767"/>
      <c r="DB5" s="765" t="s">
        <v>387</v>
      </c>
      <c r="DC5" s="766"/>
      <c r="DD5" s="766"/>
      <c r="DE5" s="766"/>
      <c r="DF5" s="767"/>
      <c r="DG5" s="771" t="s">
        <v>388</v>
      </c>
      <c r="DH5" s="772"/>
      <c r="DI5" s="772"/>
      <c r="DJ5" s="772"/>
      <c r="DK5" s="773"/>
      <c r="DL5" s="771" t="s">
        <v>389</v>
      </c>
      <c r="DM5" s="772"/>
      <c r="DN5" s="772"/>
      <c r="DO5" s="772"/>
      <c r="DP5" s="773"/>
      <c r="DQ5" s="765" t="s">
        <v>390</v>
      </c>
      <c r="DR5" s="766"/>
      <c r="DS5" s="766"/>
      <c r="DT5" s="766"/>
      <c r="DU5" s="767"/>
      <c r="DV5" s="765" t="s">
        <v>381</v>
      </c>
      <c r="DW5" s="766"/>
      <c r="DX5" s="766"/>
      <c r="DY5" s="766"/>
      <c r="DZ5" s="777"/>
      <c r="EA5" s="256"/>
    </row>
    <row r="6" spans="1:131" s="257" customFormat="1" ht="26.25" customHeight="1" thickBot="1" x14ac:dyDescent="0.2">
      <c r="A6" s="791"/>
      <c r="B6" s="792"/>
      <c r="C6" s="792"/>
      <c r="D6" s="792"/>
      <c r="E6" s="792"/>
      <c r="F6" s="792"/>
      <c r="G6" s="792"/>
      <c r="H6" s="792"/>
      <c r="I6" s="792"/>
      <c r="J6" s="792"/>
      <c r="K6" s="792"/>
      <c r="L6" s="792"/>
      <c r="M6" s="792"/>
      <c r="N6" s="792"/>
      <c r="O6" s="792"/>
      <c r="P6" s="793"/>
      <c r="Q6" s="768"/>
      <c r="R6" s="769"/>
      <c r="S6" s="769"/>
      <c r="T6" s="769"/>
      <c r="U6" s="770"/>
      <c r="V6" s="768"/>
      <c r="W6" s="769"/>
      <c r="X6" s="769"/>
      <c r="Y6" s="769"/>
      <c r="Z6" s="770"/>
      <c r="AA6" s="768"/>
      <c r="AB6" s="769"/>
      <c r="AC6" s="769"/>
      <c r="AD6" s="769"/>
      <c r="AE6" s="769"/>
      <c r="AF6" s="799"/>
      <c r="AG6" s="769"/>
      <c r="AH6" s="769"/>
      <c r="AI6" s="769"/>
      <c r="AJ6" s="778"/>
      <c r="AK6" s="769"/>
      <c r="AL6" s="769"/>
      <c r="AM6" s="769"/>
      <c r="AN6" s="769"/>
      <c r="AO6" s="770"/>
      <c r="AP6" s="768"/>
      <c r="AQ6" s="769"/>
      <c r="AR6" s="769"/>
      <c r="AS6" s="769"/>
      <c r="AT6" s="770"/>
      <c r="AU6" s="768"/>
      <c r="AV6" s="769"/>
      <c r="AW6" s="769"/>
      <c r="AX6" s="769"/>
      <c r="AY6" s="778"/>
      <c r="AZ6" s="254"/>
      <c r="BA6" s="254"/>
      <c r="BB6" s="254"/>
      <c r="BC6" s="254"/>
      <c r="BD6" s="254"/>
      <c r="BE6" s="255"/>
      <c r="BF6" s="255"/>
      <c r="BG6" s="255"/>
      <c r="BH6" s="255"/>
      <c r="BI6" s="255"/>
      <c r="BJ6" s="255"/>
      <c r="BK6" s="255"/>
      <c r="BL6" s="255"/>
      <c r="BM6" s="255"/>
      <c r="BN6" s="255"/>
      <c r="BO6" s="255"/>
      <c r="BP6" s="255"/>
      <c r="BQ6" s="791"/>
      <c r="BR6" s="792"/>
      <c r="BS6" s="792"/>
      <c r="BT6" s="792"/>
      <c r="BU6" s="792"/>
      <c r="BV6" s="792"/>
      <c r="BW6" s="792"/>
      <c r="BX6" s="792"/>
      <c r="BY6" s="792"/>
      <c r="BZ6" s="792"/>
      <c r="CA6" s="792"/>
      <c r="CB6" s="792"/>
      <c r="CC6" s="792"/>
      <c r="CD6" s="792"/>
      <c r="CE6" s="792"/>
      <c r="CF6" s="792"/>
      <c r="CG6" s="793"/>
      <c r="CH6" s="768"/>
      <c r="CI6" s="769"/>
      <c r="CJ6" s="769"/>
      <c r="CK6" s="769"/>
      <c r="CL6" s="770"/>
      <c r="CM6" s="768"/>
      <c r="CN6" s="769"/>
      <c r="CO6" s="769"/>
      <c r="CP6" s="769"/>
      <c r="CQ6" s="770"/>
      <c r="CR6" s="768"/>
      <c r="CS6" s="769"/>
      <c r="CT6" s="769"/>
      <c r="CU6" s="769"/>
      <c r="CV6" s="770"/>
      <c r="CW6" s="768"/>
      <c r="CX6" s="769"/>
      <c r="CY6" s="769"/>
      <c r="CZ6" s="769"/>
      <c r="DA6" s="770"/>
      <c r="DB6" s="768"/>
      <c r="DC6" s="769"/>
      <c r="DD6" s="769"/>
      <c r="DE6" s="769"/>
      <c r="DF6" s="770"/>
      <c r="DG6" s="774"/>
      <c r="DH6" s="775"/>
      <c r="DI6" s="775"/>
      <c r="DJ6" s="775"/>
      <c r="DK6" s="776"/>
      <c r="DL6" s="774"/>
      <c r="DM6" s="775"/>
      <c r="DN6" s="775"/>
      <c r="DO6" s="775"/>
      <c r="DP6" s="776"/>
      <c r="DQ6" s="768"/>
      <c r="DR6" s="769"/>
      <c r="DS6" s="769"/>
      <c r="DT6" s="769"/>
      <c r="DU6" s="770"/>
      <c r="DV6" s="768"/>
      <c r="DW6" s="769"/>
      <c r="DX6" s="769"/>
      <c r="DY6" s="769"/>
      <c r="DZ6" s="778"/>
      <c r="EA6" s="256"/>
    </row>
    <row r="7" spans="1:131" s="257" customFormat="1" ht="26.25" customHeight="1" thickTop="1" x14ac:dyDescent="0.15">
      <c r="A7" s="260">
        <v>1</v>
      </c>
      <c r="B7" s="779" t="s">
        <v>391</v>
      </c>
      <c r="C7" s="780"/>
      <c r="D7" s="780"/>
      <c r="E7" s="780"/>
      <c r="F7" s="780"/>
      <c r="G7" s="780"/>
      <c r="H7" s="780"/>
      <c r="I7" s="780"/>
      <c r="J7" s="780"/>
      <c r="K7" s="780"/>
      <c r="L7" s="780"/>
      <c r="M7" s="780"/>
      <c r="N7" s="780"/>
      <c r="O7" s="780"/>
      <c r="P7" s="781"/>
      <c r="Q7" s="782">
        <v>89117</v>
      </c>
      <c r="R7" s="783"/>
      <c r="S7" s="783"/>
      <c r="T7" s="783"/>
      <c r="U7" s="783"/>
      <c r="V7" s="783">
        <v>87325</v>
      </c>
      <c r="W7" s="783"/>
      <c r="X7" s="783"/>
      <c r="Y7" s="783"/>
      <c r="Z7" s="783"/>
      <c r="AA7" s="783">
        <v>1792</v>
      </c>
      <c r="AB7" s="783"/>
      <c r="AC7" s="783"/>
      <c r="AD7" s="783"/>
      <c r="AE7" s="784"/>
      <c r="AF7" s="785">
        <v>965</v>
      </c>
      <c r="AG7" s="786"/>
      <c r="AH7" s="786"/>
      <c r="AI7" s="786"/>
      <c r="AJ7" s="787"/>
      <c r="AK7" s="822">
        <v>5798</v>
      </c>
      <c r="AL7" s="823"/>
      <c r="AM7" s="823"/>
      <c r="AN7" s="823"/>
      <c r="AO7" s="823"/>
      <c r="AP7" s="823">
        <v>53228</v>
      </c>
      <c r="AQ7" s="823"/>
      <c r="AR7" s="823"/>
      <c r="AS7" s="823"/>
      <c r="AT7" s="823"/>
      <c r="AU7" s="824"/>
      <c r="AV7" s="824"/>
      <c r="AW7" s="824"/>
      <c r="AX7" s="824"/>
      <c r="AY7" s="825"/>
      <c r="AZ7" s="254"/>
      <c r="BA7" s="254"/>
      <c r="BB7" s="254"/>
      <c r="BC7" s="254"/>
      <c r="BD7" s="254"/>
      <c r="BE7" s="255"/>
      <c r="BF7" s="255"/>
      <c r="BG7" s="255"/>
      <c r="BH7" s="255"/>
      <c r="BI7" s="255"/>
      <c r="BJ7" s="255"/>
      <c r="BK7" s="255"/>
      <c r="BL7" s="255"/>
      <c r="BM7" s="255"/>
      <c r="BN7" s="255"/>
      <c r="BO7" s="255"/>
      <c r="BP7" s="255"/>
      <c r="BQ7" s="261">
        <v>1</v>
      </c>
      <c r="BR7" s="262"/>
      <c r="BS7" s="826" t="s">
        <v>584</v>
      </c>
      <c r="BT7" s="827"/>
      <c r="BU7" s="827"/>
      <c r="BV7" s="827"/>
      <c r="BW7" s="827"/>
      <c r="BX7" s="827"/>
      <c r="BY7" s="827"/>
      <c r="BZ7" s="827"/>
      <c r="CA7" s="827"/>
      <c r="CB7" s="827"/>
      <c r="CC7" s="827"/>
      <c r="CD7" s="827"/>
      <c r="CE7" s="827"/>
      <c r="CF7" s="827"/>
      <c r="CG7" s="828"/>
      <c r="CH7" s="819">
        <v>3</v>
      </c>
      <c r="CI7" s="820"/>
      <c r="CJ7" s="820"/>
      <c r="CK7" s="820"/>
      <c r="CL7" s="821"/>
      <c r="CM7" s="819">
        <v>128</v>
      </c>
      <c r="CN7" s="820"/>
      <c r="CO7" s="820"/>
      <c r="CP7" s="820"/>
      <c r="CQ7" s="821"/>
      <c r="CR7" s="819">
        <v>5</v>
      </c>
      <c r="CS7" s="820"/>
      <c r="CT7" s="820"/>
      <c r="CU7" s="820"/>
      <c r="CV7" s="821"/>
      <c r="CW7" s="819">
        <v>18</v>
      </c>
      <c r="CX7" s="820"/>
      <c r="CY7" s="820"/>
      <c r="CZ7" s="820"/>
      <c r="DA7" s="821"/>
      <c r="DB7" s="819" t="s">
        <v>578</v>
      </c>
      <c r="DC7" s="820"/>
      <c r="DD7" s="820"/>
      <c r="DE7" s="820"/>
      <c r="DF7" s="821"/>
      <c r="DG7" s="819" t="s">
        <v>578</v>
      </c>
      <c r="DH7" s="820"/>
      <c r="DI7" s="820"/>
      <c r="DJ7" s="820"/>
      <c r="DK7" s="821"/>
      <c r="DL7" s="819" t="s">
        <v>578</v>
      </c>
      <c r="DM7" s="820"/>
      <c r="DN7" s="820"/>
      <c r="DO7" s="820"/>
      <c r="DP7" s="821"/>
      <c r="DQ7" s="819" t="s">
        <v>578</v>
      </c>
      <c r="DR7" s="820"/>
      <c r="DS7" s="820"/>
      <c r="DT7" s="820"/>
      <c r="DU7" s="821"/>
      <c r="DV7" s="800"/>
      <c r="DW7" s="801"/>
      <c r="DX7" s="801"/>
      <c r="DY7" s="801"/>
      <c r="DZ7" s="802"/>
      <c r="EA7" s="256"/>
    </row>
    <row r="8" spans="1:131" s="257" customFormat="1" ht="26.25" customHeight="1" x14ac:dyDescent="0.15">
      <c r="A8" s="263">
        <v>2</v>
      </c>
      <c r="B8" s="803" t="s">
        <v>392</v>
      </c>
      <c r="C8" s="804"/>
      <c r="D8" s="804"/>
      <c r="E8" s="804"/>
      <c r="F8" s="804"/>
      <c r="G8" s="804"/>
      <c r="H8" s="804"/>
      <c r="I8" s="804"/>
      <c r="J8" s="804"/>
      <c r="K8" s="804"/>
      <c r="L8" s="804"/>
      <c r="M8" s="804"/>
      <c r="N8" s="804"/>
      <c r="O8" s="804"/>
      <c r="P8" s="805"/>
      <c r="Q8" s="806">
        <v>53</v>
      </c>
      <c r="R8" s="807"/>
      <c r="S8" s="807"/>
      <c r="T8" s="807"/>
      <c r="U8" s="807"/>
      <c r="V8" s="807">
        <v>11</v>
      </c>
      <c r="W8" s="807"/>
      <c r="X8" s="807"/>
      <c r="Y8" s="807"/>
      <c r="Z8" s="807"/>
      <c r="AA8" s="807">
        <v>42</v>
      </c>
      <c r="AB8" s="807"/>
      <c r="AC8" s="807"/>
      <c r="AD8" s="807"/>
      <c r="AE8" s="808"/>
      <c r="AF8" s="809">
        <v>42</v>
      </c>
      <c r="AG8" s="810"/>
      <c r="AH8" s="810"/>
      <c r="AI8" s="810"/>
      <c r="AJ8" s="811"/>
      <c r="AK8" s="812" t="s">
        <v>578</v>
      </c>
      <c r="AL8" s="813"/>
      <c r="AM8" s="813"/>
      <c r="AN8" s="813"/>
      <c r="AO8" s="813"/>
      <c r="AP8" s="813" t="s">
        <v>578</v>
      </c>
      <c r="AQ8" s="813"/>
      <c r="AR8" s="813"/>
      <c r="AS8" s="813"/>
      <c r="AT8" s="813"/>
      <c r="AU8" s="814"/>
      <c r="AV8" s="814"/>
      <c r="AW8" s="814"/>
      <c r="AX8" s="814"/>
      <c r="AY8" s="815"/>
      <c r="AZ8" s="254"/>
      <c r="BA8" s="254"/>
      <c r="BB8" s="254"/>
      <c r="BC8" s="254"/>
      <c r="BD8" s="254"/>
      <c r="BE8" s="255"/>
      <c r="BF8" s="255"/>
      <c r="BG8" s="255"/>
      <c r="BH8" s="255"/>
      <c r="BI8" s="255"/>
      <c r="BJ8" s="255"/>
      <c r="BK8" s="255"/>
      <c r="BL8" s="255"/>
      <c r="BM8" s="255"/>
      <c r="BN8" s="255"/>
      <c r="BO8" s="255"/>
      <c r="BP8" s="255"/>
      <c r="BQ8" s="264">
        <v>2</v>
      </c>
      <c r="BR8" s="265"/>
      <c r="BS8" s="816" t="s">
        <v>585</v>
      </c>
      <c r="BT8" s="817"/>
      <c r="BU8" s="817"/>
      <c r="BV8" s="817"/>
      <c r="BW8" s="817"/>
      <c r="BX8" s="817"/>
      <c r="BY8" s="817"/>
      <c r="BZ8" s="817"/>
      <c r="CA8" s="817"/>
      <c r="CB8" s="817"/>
      <c r="CC8" s="817"/>
      <c r="CD8" s="817"/>
      <c r="CE8" s="817"/>
      <c r="CF8" s="817"/>
      <c r="CG8" s="818"/>
      <c r="CH8" s="829">
        <v>1</v>
      </c>
      <c r="CI8" s="830"/>
      <c r="CJ8" s="830"/>
      <c r="CK8" s="830"/>
      <c r="CL8" s="831"/>
      <c r="CM8" s="829">
        <v>55</v>
      </c>
      <c r="CN8" s="830"/>
      <c r="CO8" s="830"/>
      <c r="CP8" s="830"/>
      <c r="CQ8" s="831"/>
      <c r="CR8" s="829">
        <v>25</v>
      </c>
      <c r="CS8" s="830"/>
      <c r="CT8" s="830"/>
      <c r="CU8" s="830"/>
      <c r="CV8" s="831"/>
      <c r="CW8" s="829">
        <v>4</v>
      </c>
      <c r="CX8" s="830"/>
      <c r="CY8" s="830"/>
      <c r="CZ8" s="830"/>
      <c r="DA8" s="831"/>
      <c r="DB8" s="829" t="s">
        <v>578</v>
      </c>
      <c r="DC8" s="830"/>
      <c r="DD8" s="830"/>
      <c r="DE8" s="830"/>
      <c r="DF8" s="831"/>
      <c r="DG8" s="829" t="s">
        <v>578</v>
      </c>
      <c r="DH8" s="830"/>
      <c r="DI8" s="830"/>
      <c r="DJ8" s="830"/>
      <c r="DK8" s="831"/>
      <c r="DL8" s="829" t="s">
        <v>578</v>
      </c>
      <c r="DM8" s="830"/>
      <c r="DN8" s="830"/>
      <c r="DO8" s="830"/>
      <c r="DP8" s="831"/>
      <c r="DQ8" s="829" t="s">
        <v>578</v>
      </c>
      <c r="DR8" s="830"/>
      <c r="DS8" s="830"/>
      <c r="DT8" s="830"/>
      <c r="DU8" s="831"/>
      <c r="DV8" s="832"/>
      <c r="DW8" s="833"/>
      <c r="DX8" s="833"/>
      <c r="DY8" s="833"/>
      <c r="DZ8" s="834"/>
      <c r="EA8" s="256"/>
    </row>
    <row r="9" spans="1:131" s="257" customFormat="1" ht="26.25" customHeight="1" x14ac:dyDescent="0.15">
      <c r="A9" s="263">
        <v>3</v>
      </c>
      <c r="B9" s="803"/>
      <c r="C9" s="804"/>
      <c r="D9" s="804"/>
      <c r="E9" s="804"/>
      <c r="F9" s="804"/>
      <c r="G9" s="804"/>
      <c r="H9" s="804"/>
      <c r="I9" s="804"/>
      <c r="J9" s="804"/>
      <c r="K9" s="804"/>
      <c r="L9" s="804"/>
      <c r="M9" s="804"/>
      <c r="N9" s="804"/>
      <c r="O9" s="804"/>
      <c r="P9" s="805"/>
      <c r="Q9" s="806"/>
      <c r="R9" s="807"/>
      <c r="S9" s="807"/>
      <c r="T9" s="807"/>
      <c r="U9" s="807"/>
      <c r="V9" s="807"/>
      <c r="W9" s="807"/>
      <c r="X9" s="807"/>
      <c r="Y9" s="807"/>
      <c r="Z9" s="807"/>
      <c r="AA9" s="807"/>
      <c r="AB9" s="807"/>
      <c r="AC9" s="807"/>
      <c r="AD9" s="807"/>
      <c r="AE9" s="808"/>
      <c r="AF9" s="809"/>
      <c r="AG9" s="810"/>
      <c r="AH9" s="810"/>
      <c r="AI9" s="810"/>
      <c r="AJ9" s="811"/>
      <c r="AK9" s="812"/>
      <c r="AL9" s="813"/>
      <c r="AM9" s="813"/>
      <c r="AN9" s="813"/>
      <c r="AO9" s="813"/>
      <c r="AP9" s="813"/>
      <c r="AQ9" s="813"/>
      <c r="AR9" s="813"/>
      <c r="AS9" s="813"/>
      <c r="AT9" s="813"/>
      <c r="AU9" s="814"/>
      <c r="AV9" s="814"/>
      <c r="AW9" s="814"/>
      <c r="AX9" s="814"/>
      <c r="AY9" s="815"/>
      <c r="AZ9" s="254"/>
      <c r="BA9" s="254"/>
      <c r="BB9" s="254"/>
      <c r="BC9" s="254"/>
      <c r="BD9" s="254"/>
      <c r="BE9" s="255"/>
      <c r="BF9" s="255"/>
      <c r="BG9" s="255"/>
      <c r="BH9" s="255"/>
      <c r="BI9" s="255"/>
      <c r="BJ9" s="255"/>
      <c r="BK9" s="255"/>
      <c r="BL9" s="255"/>
      <c r="BM9" s="255"/>
      <c r="BN9" s="255"/>
      <c r="BO9" s="255"/>
      <c r="BP9" s="255"/>
      <c r="BQ9" s="264">
        <v>3</v>
      </c>
      <c r="BR9" s="265"/>
      <c r="BS9" s="816" t="s">
        <v>586</v>
      </c>
      <c r="BT9" s="817"/>
      <c r="BU9" s="817"/>
      <c r="BV9" s="817"/>
      <c r="BW9" s="817"/>
      <c r="BX9" s="817"/>
      <c r="BY9" s="817"/>
      <c r="BZ9" s="817"/>
      <c r="CA9" s="817"/>
      <c r="CB9" s="817"/>
      <c r="CC9" s="817"/>
      <c r="CD9" s="817"/>
      <c r="CE9" s="817"/>
      <c r="CF9" s="817"/>
      <c r="CG9" s="818"/>
      <c r="CH9" s="829">
        <v>1016</v>
      </c>
      <c r="CI9" s="830"/>
      <c r="CJ9" s="830"/>
      <c r="CK9" s="830"/>
      <c r="CL9" s="831"/>
      <c r="CM9" s="829">
        <v>656</v>
      </c>
      <c r="CN9" s="830"/>
      <c r="CO9" s="830"/>
      <c r="CP9" s="830"/>
      <c r="CQ9" s="831"/>
      <c r="CR9" s="829">
        <v>5</v>
      </c>
      <c r="CS9" s="830"/>
      <c r="CT9" s="830"/>
      <c r="CU9" s="830"/>
      <c r="CV9" s="831"/>
      <c r="CW9" s="829">
        <v>1005</v>
      </c>
      <c r="CX9" s="830"/>
      <c r="CY9" s="830"/>
      <c r="CZ9" s="830"/>
      <c r="DA9" s="831"/>
      <c r="DB9" s="829">
        <v>1012</v>
      </c>
      <c r="DC9" s="830"/>
      <c r="DD9" s="830"/>
      <c r="DE9" s="830"/>
      <c r="DF9" s="831"/>
      <c r="DG9" s="829">
        <v>2649</v>
      </c>
      <c r="DH9" s="830"/>
      <c r="DI9" s="830"/>
      <c r="DJ9" s="830"/>
      <c r="DK9" s="831"/>
      <c r="DL9" s="829" t="s">
        <v>578</v>
      </c>
      <c r="DM9" s="830"/>
      <c r="DN9" s="830"/>
      <c r="DO9" s="830"/>
      <c r="DP9" s="831"/>
      <c r="DQ9" s="829">
        <v>978</v>
      </c>
      <c r="DR9" s="830"/>
      <c r="DS9" s="830"/>
      <c r="DT9" s="830"/>
      <c r="DU9" s="831"/>
      <c r="DV9" s="832"/>
      <c r="DW9" s="833"/>
      <c r="DX9" s="833"/>
      <c r="DY9" s="833"/>
      <c r="DZ9" s="834"/>
      <c r="EA9" s="256"/>
    </row>
    <row r="10" spans="1:131" s="257" customFormat="1" ht="26.25" customHeight="1" x14ac:dyDescent="0.15">
      <c r="A10" s="263">
        <v>4</v>
      </c>
      <c r="B10" s="803"/>
      <c r="C10" s="804"/>
      <c r="D10" s="804"/>
      <c r="E10" s="804"/>
      <c r="F10" s="804"/>
      <c r="G10" s="804"/>
      <c r="H10" s="804"/>
      <c r="I10" s="804"/>
      <c r="J10" s="804"/>
      <c r="K10" s="804"/>
      <c r="L10" s="804"/>
      <c r="M10" s="804"/>
      <c r="N10" s="804"/>
      <c r="O10" s="804"/>
      <c r="P10" s="805"/>
      <c r="Q10" s="806"/>
      <c r="R10" s="807"/>
      <c r="S10" s="807"/>
      <c r="T10" s="807"/>
      <c r="U10" s="807"/>
      <c r="V10" s="807"/>
      <c r="W10" s="807"/>
      <c r="X10" s="807"/>
      <c r="Y10" s="807"/>
      <c r="Z10" s="807"/>
      <c r="AA10" s="807"/>
      <c r="AB10" s="807"/>
      <c r="AC10" s="807"/>
      <c r="AD10" s="807"/>
      <c r="AE10" s="808"/>
      <c r="AF10" s="809"/>
      <c r="AG10" s="810"/>
      <c r="AH10" s="810"/>
      <c r="AI10" s="810"/>
      <c r="AJ10" s="811"/>
      <c r="AK10" s="812"/>
      <c r="AL10" s="813"/>
      <c r="AM10" s="813"/>
      <c r="AN10" s="813"/>
      <c r="AO10" s="813"/>
      <c r="AP10" s="813"/>
      <c r="AQ10" s="813"/>
      <c r="AR10" s="813"/>
      <c r="AS10" s="813"/>
      <c r="AT10" s="813"/>
      <c r="AU10" s="814"/>
      <c r="AV10" s="814"/>
      <c r="AW10" s="814"/>
      <c r="AX10" s="814"/>
      <c r="AY10" s="815"/>
      <c r="AZ10" s="254"/>
      <c r="BA10" s="254"/>
      <c r="BB10" s="254"/>
      <c r="BC10" s="254"/>
      <c r="BD10" s="254"/>
      <c r="BE10" s="255"/>
      <c r="BF10" s="255"/>
      <c r="BG10" s="255"/>
      <c r="BH10" s="255"/>
      <c r="BI10" s="255"/>
      <c r="BJ10" s="255"/>
      <c r="BK10" s="255"/>
      <c r="BL10" s="255"/>
      <c r="BM10" s="255"/>
      <c r="BN10" s="255"/>
      <c r="BO10" s="255"/>
      <c r="BP10" s="255"/>
      <c r="BQ10" s="264">
        <v>4</v>
      </c>
      <c r="BR10" s="265"/>
      <c r="BS10" s="816" t="s">
        <v>587</v>
      </c>
      <c r="BT10" s="817"/>
      <c r="BU10" s="817"/>
      <c r="BV10" s="817"/>
      <c r="BW10" s="817"/>
      <c r="BX10" s="817"/>
      <c r="BY10" s="817"/>
      <c r="BZ10" s="817"/>
      <c r="CA10" s="817"/>
      <c r="CB10" s="817"/>
      <c r="CC10" s="817"/>
      <c r="CD10" s="817"/>
      <c r="CE10" s="817"/>
      <c r="CF10" s="817"/>
      <c r="CG10" s="818"/>
      <c r="CH10" s="829">
        <v>2</v>
      </c>
      <c r="CI10" s="830"/>
      <c r="CJ10" s="830"/>
      <c r="CK10" s="830"/>
      <c r="CL10" s="831"/>
      <c r="CM10" s="829">
        <v>36</v>
      </c>
      <c r="CN10" s="830"/>
      <c r="CO10" s="830"/>
      <c r="CP10" s="830"/>
      <c r="CQ10" s="831"/>
      <c r="CR10" s="829">
        <v>3</v>
      </c>
      <c r="CS10" s="830"/>
      <c r="CT10" s="830"/>
      <c r="CU10" s="830"/>
      <c r="CV10" s="831"/>
      <c r="CW10" s="829" t="s">
        <v>578</v>
      </c>
      <c r="CX10" s="830"/>
      <c r="CY10" s="830"/>
      <c r="CZ10" s="830"/>
      <c r="DA10" s="831"/>
      <c r="DB10" s="829" t="s">
        <v>578</v>
      </c>
      <c r="DC10" s="830"/>
      <c r="DD10" s="830"/>
      <c r="DE10" s="830"/>
      <c r="DF10" s="831"/>
      <c r="DG10" s="829" t="s">
        <v>578</v>
      </c>
      <c r="DH10" s="830"/>
      <c r="DI10" s="830"/>
      <c r="DJ10" s="830"/>
      <c r="DK10" s="831"/>
      <c r="DL10" s="829" t="s">
        <v>578</v>
      </c>
      <c r="DM10" s="830"/>
      <c r="DN10" s="830"/>
      <c r="DO10" s="830"/>
      <c r="DP10" s="831"/>
      <c r="DQ10" s="829" t="s">
        <v>578</v>
      </c>
      <c r="DR10" s="830"/>
      <c r="DS10" s="830"/>
      <c r="DT10" s="830"/>
      <c r="DU10" s="831"/>
      <c r="DV10" s="832"/>
      <c r="DW10" s="833"/>
      <c r="DX10" s="833"/>
      <c r="DY10" s="833"/>
      <c r="DZ10" s="834"/>
      <c r="EA10" s="256"/>
    </row>
    <row r="11" spans="1:131" s="257" customFormat="1" ht="26.25" customHeight="1" x14ac:dyDescent="0.15">
      <c r="A11" s="263">
        <v>5</v>
      </c>
      <c r="B11" s="803"/>
      <c r="C11" s="804"/>
      <c r="D11" s="804"/>
      <c r="E11" s="804"/>
      <c r="F11" s="804"/>
      <c r="G11" s="804"/>
      <c r="H11" s="804"/>
      <c r="I11" s="804"/>
      <c r="J11" s="804"/>
      <c r="K11" s="804"/>
      <c r="L11" s="804"/>
      <c r="M11" s="804"/>
      <c r="N11" s="804"/>
      <c r="O11" s="804"/>
      <c r="P11" s="805"/>
      <c r="Q11" s="806"/>
      <c r="R11" s="807"/>
      <c r="S11" s="807"/>
      <c r="T11" s="807"/>
      <c r="U11" s="807"/>
      <c r="V11" s="807"/>
      <c r="W11" s="807"/>
      <c r="X11" s="807"/>
      <c r="Y11" s="807"/>
      <c r="Z11" s="807"/>
      <c r="AA11" s="807"/>
      <c r="AB11" s="807"/>
      <c r="AC11" s="807"/>
      <c r="AD11" s="807"/>
      <c r="AE11" s="808"/>
      <c r="AF11" s="809"/>
      <c r="AG11" s="810"/>
      <c r="AH11" s="810"/>
      <c r="AI11" s="810"/>
      <c r="AJ11" s="811"/>
      <c r="AK11" s="812"/>
      <c r="AL11" s="813"/>
      <c r="AM11" s="813"/>
      <c r="AN11" s="813"/>
      <c r="AO11" s="813"/>
      <c r="AP11" s="813"/>
      <c r="AQ11" s="813"/>
      <c r="AR11" s="813"/>
      <c r="AS11" s="813"/>
      <c r="AT11" s="813"/>
      <c r="AU11" s="814"/>
      <c r="AV11" s="814"/>
      <c r="AW11" s="814"/>
      <c r="AX11" s="814"/>
      <c r="AY11" s="815"/>
      <c r="AZ11" s="254"/>
      <c r="BA11" s="254"/>
      <c r="BB11" s="254"/>
      <c r="BC11" s="254"/>
      <c r="BD11" s="254"/>
      <c r="BE11" s="255"/>
      <c r="BF11" s="255"/>
      <c r="BG11" s="255"/>
      <c r="BH11" s="255"/>
      <c r="BI11" s="255"/>
      <c r="BJ11" s="255"/>
      <c r="BK11" s="255"/>
      <c r="BL11" s="255"/>
      <c r="BM11" s="255"/>
      <c r="BN11" s="255"/>
      <c r="BO11" s="255"/>
      <c r="BP11" s="255"/>
      <c r="BQ11" s="264">
        <v>5</v>
      </c>
      <c r="BR11" s="265"/>
      <c r="BS11" s="816"/>
      <c r="BT11" s="817"/>
      <c r="BU11" s="817"/>
      <c r="BV11" s="817"/>
      <c r="BW11" s="817"/>
      <c r="BX11" s="817"/>
      <c r="BY11" s="817"/>
      <c r="BZ11" s="817"/>
      <c r="CA11" s="817"/>
      <c r="CB11" s="817"/>
      <c r="CC11" s="817"/>
      <c r="CD11" s="817"/>
      <c r="CE11" s="817"/>
      <c r="CF11" s="817"/>
      <c r="CG11" s="818"/>
      <c r="CH11" s="829"/>
      <c r="CI11" s="830"/>
      <c r="CJ11" s="830"/>
      <c r="CK11" s="830"/>
      <c r="CL11" s="831"/>
      <c r="CM11" s="829"/>
      <c r="CN11" s="830"/>
      <c r="CO11" s="830"/>
      <c r="CP11" s="830"/>
      <c r="CQ11" s="831"/>
      <c r="CR11" s="829"/>
      <c r="CS11" s="830"/>
      <c r="CT11" s="830"/>
      <c r="CU11" s="830"/>
      <c r="CV11" s="831"/>
      <c r="CW11" s="829"/>
      <c r="CX11" s="830"/>
      <c r="CY11" s="830"/>
      <c r="CZ11" s="830"/>
      <c r="DA11" s="831"/>
      <c r="DB11" s="829"/>
      <c r="DC11" s="830"/>
      <c r="DD11" s="830"/>
      <c r="DE11" s="830"/>
      <c r="DF11" s="831"/>
      <c r="DG11" s="829"/>
      <c r="DH11" s="830"/>
      <c r="DI11" s="830"/>
      <c r="DJ11" s="830"/>
      <c r="DK11" s="831"/>
      <c r="DL11" s="829"/>
      <c r="DM11" s="830"/>
      <c r="DN11" s="830"/>
      <c r="DO11" s="830"/>
      <c r="DP11" s="831"/>
      <c r="DQ11" s="829"/>
      <c r="DR11" s="830"/>
      <c r="DS11" s="830"/>
      <c r="DT11" s="830"/>
      <c r="DU11" s="831"/>
      <c r="DV11" s="832"/>
      <c r="DW11" s="833"/>
      <c r="DX11" s="833"/>
      <c r="DY11" s="833"/>
      <c r="DZ11" s="834"/>
      <c r="EA11" s="256"/>
    </row>
    <row r="12" spans="1:131" s="257" customFormat="1" ht="26.25" customHeight="1" x14ac:dyDescent="0.15">
      <c r="A12" s="263">
        <v>6</v>
      </c>
      <c r="B12" s="803"/>
      <c r="C12" s="804"/>
      <c r="D12" s="804"/>
      <c r="E12" s="804"/>
      <c r="F12" s="804"/>
      <c r="G12" s="804"/>
      <c r="H12" s="804"/>
      <c r="I12" s="804"/>
      <c r="J12" s="804"/>
      <c r="K12" s="804"/>
      <c r="L12" s="804"/>
      <c r="M12" s="804"/>
      <c r="N12" s="804"/>
      <c r="O12" s="804"/>
      <c r="P12" s="805"/>
      <c r="Q12" s="806"/>
      <c r="R12" s="807"/>
      <c r="S12" s="807"/>
      <c r="T12" s="807"/>
      <c r="U12" s="807"/>
      <c r="V12" s="807"/>
      <c r="W12" s="807"/>
      <c r="X12" s="807"/>
      <c r="Y12" s="807"/>
      <c r="Z12" s="807"/>
      <c r="AA12" s="807"/>
      <c r="AB12" s="807"/>
      <c r="AC12" s="807"/>
      <c r="AD12" s="807"/>
      <c r="AE12" s="808"/>
      <c r="AF12" s="809"/>
      <c r="AG12" s="810"/>
      <c r="AH12" s="810"/>
      <c r="AI12" s="810"/>
      <c r="AJ12" s="811"/>
      <c r="AK12" s="812"/>
      <c r="AL12" s="813"/>
      <c r="AM12" s="813"/>
      <c r="AN12" s="813"/>
      <c r="AO12" s="813"/>
      <c r="AP12" s="813"/>
      <c r="AQ12" s="813"/>
      <c r="AR12" s="813"/>
      <c r="AS12" s="813"/>
      <c r="AT12" s="813"/>
      <c r="AU12" s="814"/>
      <c r="AV12" s="814"/>
      <c r="AW12" s="814"/>
      <c r="AX12" s="814"/>
      <c r="AY12" s="815"/>
      <c r="AZ12" s="254"/>
      <c r="BA12" s="254"/>
      <c r="BB12" s="254"/>
      <c r="BC12" s="254"/>
      <c r="BD12" s="254"/>
      <c r="BE12" s="255"/>
      <c r="BF12" s="255"/>
      <c r="BG12" s="255"/>
      <c r="BH12" s="255"/>
      <c r="BI12" s="255"/>
      <c r="BJ12" s="255"/>
      <c r="BK12" s="255"/>
      <c r="BL12" s="255"/>
      <c r="BM12" s="255"/>
      <c r="BN12" s="255"/>
      <c r="BO12" s="255"/>
      <c r="BP12" s="255"/>
      <c r="BQ12" s="264">
        <v>6</v>
      </c>
      <c r="BR12" s="265"/>
      <c r="BS12" s="816"/>
      <c r="BT12" s="817"/>
      <c r="BU12" s="817"/>
      <c r="BV12" s="817"/>
      <c r="BW12" s="817"/>
      <c r="BX12" s="817"/>
      <c r="BY12" s="817"/>
      <c r="BZ12" s="817"/>
      <c r="CA12" s="817"/>
      <c r="CB12" s="817"/>
      <c r="CC12" s="817"/>
      <c r="CD12" s="817"/>
      <c r="CE12" s="817"/>
      <c r="CF12" s="817"/>
      <c r="CG12" s="818"/>
      <c r="CH12" s="829"/>
      <c r="CI12" s="830"/>
      <c r="CJ12" s="830"/>
      <c r="CK12" s="830"/>
      <c r="CL12" s="831"/>
      <c r="CM12" s="829"/>
      <c r="CN12" s="830"/>
      <c r="CO12" s="830"/>
      <c r="CP12" s="830"/>
      <c r="CQ12" s="831"/>
      <c r="CR12" s="829"/>
      <c r="CS12" s="830"/>
      <c r="CT12" s="830"/>
      <c r="CU12" s="830"/>
      <c r="CV12" s="831"/>
      <c r="CW12" s="829"/>
      <c r="CX12" s="830"/>
      <c r="CY12" s="830"/>
      <c r="CZ12" s="830"/>
      <c r="DA12" s="831"/>
      <c r="DB12" s="829"/>
      <c r="DC12" s="830"/>
      <c r="DD12" s="830"/>
      <c r="DE12" s="830"/>
      <c r="DF12" s="831"/>
      <c r="DG12" s="829"/>
      <c r="DH12" s="830"/>
      <c r="DI12" s="830"/>
      <c r="DJ12" s="830"/>
      <c r="DK12" s="831"/>
      <c r="DL12" s="829"/>
      <c r="DM12" s="830"/>
      <c r="DN12" s="830"/>
      <c r="DO12" s="830"/>
      <c r="DP12" s="831"/>
      <c r="DQ12" s="829"/>
      <c r="DR12" s="830"/>
      <c r="DS12" s="830"/>
      <c r="DT12" s="830"/>
      <c r="DU12" s="831"/>
      <c r="DV12" s="832"/>
      <c r="DW12" s="833"/>
      <c r="DX12" s="833"/>
      <c r="DY12" s="833"/>
      <c r="DZ12" s="834"/>
      <c r="EA12" s="256"/>
    </row>
    <row r="13" spans="1:131" s="257" customFormat="1" ht="26.25" customHeight="1" x14ac:dyDescent="0.15">
      <c r="A13" s="263">
        <v>7</v>
      </c>
      <c r="B13" s="803"/>
      <c r="C13" s="804"/>
      <c r="D13" s="804"/>
      <c r="E13" s="804"/>
      <c r="F13" s="804"/>
      <c r="G13" s="804"/>
      <c r="H13" s="804"/>
      <c r="I13" s="804"/>
      <c r="J13" s="804"/>
      <c r="K13" s="804"/>
      <c r="L13" s="804"/>
      <c r="M13" s="804"/>
      <c r="N13" s="804"/>
      <c r="O13" s="804"/>
      <c r="P13" s="805"/>
      <c r="Q13" s="806"/>
      <c r="R13" s="807"/>
      <c r="S13" s="807"/>
      <c r="T13" s="807"/>
      <c r="U13" s="807"/>
      <c r="V13" s="807"/>
      <c r="W13" s="807"/>
      <c r="X13" s="807"/>
      <c r="Y13" s="807"/>
      <c r="Z13" s="807"/>
      <c r="AA13" s="807"/>
      <c r="AB13" s="807"/>
      <c r="AC13" s="807"/>
      <c r="AD13" s="807"/>
      <c r="AE13" s="808"/>
      <c r="AF13" s="809"/>
      <c r="AG13" s="810"/>
      <c r="AH13" s="810"/>
      <c r="AI13" s="810"/>
      <c r="AJ13" s="811"/>
      <c r="AK13" s="812"/>
      <c r="AL13" s="813"/>
      <c r="AM13" s="813"/>
      <c r="AN13" s="813"/>
      <c r="AO13" s="813"/>
      <c r="AP13" s="813"/>
      <c r="AQ13" s="813"/>
      <c r="AR13" s="813"/>
      <c r="AS13" s="813"/>
      <c r="AT13" s="813"/>
      <c r="AU13" s="814"/>
      <c r="AV13" s="814"/>
      <c r="AW13" s="814"/>
      <c r="AX13" s="814"/>
      <c r="AY13" s="815"/>
      <c r="AZ13" s="254"/>
      <c r="BA13" s="254"/>
      <c r="BB13" s="254"/>
      <c r="BC13" s="254"/>
      <c r="BD13" s="254"/>
      <c r="BE13" s="255"/>
      <c r="BF13" s="255"/>
      <c r="BG13" s="255"/>
      <c r="BH13" s="255"/>
      <c r="BI13" s="255"/>
      <c r="BJ13" s="255"/>
      <c r="BK13" s="255"/>
      <c r="BL13" s="255"/>
      <c r="BM13" s="255"/>
      <c r="BN13" s="255"/>
      <c r="BO13" s="255"/>
      <c r="BP13" s="255"/>
      <c r="BQ13" s="264">
        <v>7</v>
      </c>
      <c r="BR13" s="265"/>
      <c r="BS13" s="816"/>
      <c r="BT13" s="817"/>
      <c r="BU13" s="817"/>
      <c r="BV13" s="817"/>
      <c r="BW13" s="817"/>
      <c r="BX13" s="817"/>
      <c r="BY13" s="817"/>
      <c r="BZ13" s="817"/>
      <c r="CA13" s="817"/>
      <c r="CB13" s="817"/>
      <c r="CC13" s="817"/>
      <c r="CD13" s="817"/>
      <c r="CE13" s="817"/>
      <c r="CF13" s="817"/>
      <c r="CG13" s="818"/>
      <c r="CH13" s="829"/>
      <c r="CI13" s="830"/>
      <c r="CJ13" s="830"/>
      <c r="CK13" s="830"/>
      <c r="CL13" s="831"/>
      <c r="CM13" s="829"/>
      <c r="CN13" s="830"/>
      <c r="CO13" s="830"/>
      <c r="CP13" s="830"/>
      <c r="CQ13" s="831"/>
      <c r="CR13" s="829"/>
      <c r="CS13" s="830"/>
      <c r="CT13" s="830"/>
      <c r="CU13" s="830"/>
      <c r="CV13" s="831"/>
      <c r="CW13" s="829"/>
      <c r="CX13" s="830"/>
      <c r="CY13" s="830"/>
      <c r="CZ13" s="830"/>
      <c r="DA13" s="831"/>
      <c r="DB13" s="829"/>
      <c r="DC13" s="830"/>
      <c r="DD13" s="830"/>
      <c r="DE13" s="830"/>
      <c r="DF13" s="831"/>
      <c r="DG13" s="829"/>
      <c r="DH13" s="830"/>
      <c r="DI13" s="830"/>
      <c r="DJ13" s="830"/>
      <c r="DK13" s="831"/>
      <c r="DL13" s="829"/>
      <c r="DM13" s="830"/>
      <c r="DN13" s="830"/>
      <c r="DO13" s="830"/>
      <c r="DP13" s="831"/>
      <c r="DQ13" s="829"/>
      <c r="DR13" s="830"/>
      <c r="DS13" s="830"/>
      <c r="DT13" s="830"/>
      <c r="DU13" s="831"/>
      <c r="DV13" s="832"/>
      <c r="DW13" s="833"/>
      <c r="DX13" s="833"/>
      <c r="DY13" s="833"/>
      <c r="DZ13" s="834"/>
      <c r="EA13" s="256"/>
    </row>
    <row r="14" spans="1:131" s="257" customFormat="1" ht="26.25" customHeight="1" x14ac:dyDescent="0.15">
      <c r="A14" s="263">
        <v>8</v>
      </c>
      <c r="B14" s="803"/>
      <c r="C14" s="804"/>
      <c r="D14" s="804"/>
      <c r="E14" s="804"/>
      <c r="F14" s="804"/>
      <c r="G14" s="804"/>
      <c r="H14" s="804"/>
      <c r="I14" s="804"/>
      <c r="J14" s="804"/>
      <c r="K14" s="804"/>
      <c r="L14" s="804"/>
      <c r="M14" s="804"/>
      <c r="N14" s="804"/>
      <c r="O14" s="804"/>
      <c r="P14" s="805"/>
      <c r="Q14" s="806"/>
      <c r="R14" s="807"/>
      <c r="S14" s="807"/>
      <c r="T14" s="807"/>
      <c r="U14" s="807"/>
      <c r="V14" s="807"/>
      <c r="W14" s="807"/>
      <c r="X14" s="807"/>
      <c r="Y14" s="807"/>
      <c r="Z14" s="807"/>
      <c r="AA14" s="807"/>
      <c r="AB14" s="807"/>
      <c r="AC14" s="807"/>
      <c r="AD14" s="807"/>
      <c r="AE14" s="808"/>
      <c r="AF14" s="809"/>
      <c r="AG14" s="810"/>
      <c r="AH14" s="810"/>
      <c r="AI14" s="810"/>
      <c r="AJ14" s="811"/>
      <c r="AK14" s="812"/>
      <c r="AL14" s="813"/>
      <c r="AM14" s="813"/>
      <c r="AN14" s="813"/>
      <c r="AO14" s="813"/>
      <c r="AP14" s="813"/>
      <c r="AQ14" s="813"/>
      <c r="AR14" s="813"/>
      <c r="AS14" s="813"/>
      <c r="AT14" s="813"/>
      <c r="AU14" s="814"/>
      <c r="AV14" s="814"/>
      <c r="AW14" s="814"/>
      <c r="AX14" s="814"/>
      <c r="AY14" s="815"/>
      <c r="AZ14" s="254"/>
      <c r="BA14" s="254"/>
      <c r="BB14" s="254"/>
      <c r="BC14" s="254"/>
      <c r="BD14" s="254"/>
      <c r="BE14" s="255"/>
      <c r="BF14" s="255"/>
      <c r="BG14" s="255"/>
      <c r="BH14" s="255"/>
      <c r="BI14" s="255"/>
      <c r="BJ14" s="255"/>
      <c r="BK14" s="255"/>
      <c r="BL14" s="255"/>
      <c r="BM14" s="255"/>
      <c r="BN14" s="255"/>
      <c r="BO14" s="255"/>
      <c r="BP14" s="255"/>
      <c r="BQ14" s="264">
        <v>8</v>
      </c>
      <c r="BR14" s="265"/>
      <c r="BS14" s="816"/>
      <c r="BT14" s="817"/>
      <c r="BU14" s="817"/>
      <c r="BV14" s="817"/>
      <c r="BW14" s="817"/>
      <c r="BX14" s="817"/>
      <c r="BY14" s="817"/>
      <c r="BZ14" s="817"/>
      <c r="CA14" s="817"/>
      <c r="CB14" s="817"/>
      <c r="CC14" s="817"/>
      <c r="CD14" s="817"/>
      <c r="CE14" s="817"/>
      <c r="CF14" s="817"/>
      <c r="CG14" s="818"/>
      <c r="CH14" s="829"/>
      <c r="CI14" s="830"/>
      <c r="CJ14" s="830"/>
      <c r="CK14" s="830"/>
      <c r="CL14" s="831"/>
      <c r="CM14" s="829"/>
      <c r="CN14" s="830"/>
      <c r="CO14" s="830"/>
      <c r="CP14" s="830"/>
      <c r="CQ14" s="831"/>
      <c r="CR14" s="829"/>
      <c r="CS14" s="830"/>
      <c r="CT14" s="830"/>
      <c r="CU14" s="830"/>
      <c r="CV14" s="831"/>
      <c r="CW14" s="829"/>
      <c r="CX14" s="830"/>
      <c r="CY14" s="830"/>
      <c r="CZ14" s="830"/>
      <c r="DA14" s="831"/>
      <c r="DB14" s="829"/>
      <c r="DC14" s="830"/>
      <c r="DD14" s="830"/>
      <c r="DE14" s="830"/>
      <c r="DF14" s="831"/>
      <c r="DG14" s="829"/>
      <c r="DH14" s="830"/>
      <c r="DI14" s="830"/>
      <c r="DJ14" s="830"/>
      <c r="DK14" s="831"/>
      <c r="DL14" s="829"/>
      <c r="DM14" s="830"/>
      <c r="DN14" s="830"/>
      <c r="DO14" s="830"/>
      <c r="DP14" s="831"/>
      <c r="DQ14" s="829"/>
      <c r="DR14" s="830"/>
      <c r="DS14" s="830"/>
      <c r="DT14" s="830"/>
      <c r="DU14" s="831"/>
      <c r="DV14" s="832"/>
      <c r="DW14" s="833"/>
      <c r="DX14" s="833"/>
      <c r="DY14" s="833"/>
      <c r="DZ14" s="834"/>
      <c r="EA14" s="256"/>
    </row>
    <row r="15" spans="1:131" s="257" customFormat="1" ht="26.25" customHeight="1" x14ac:dyDescent="0.15">
      <c r="A15" s="263">
        <v>9</v>
      </c>
      <c r="B15" s="803"/>
      <c r="C15" s="804"/>
      <c r="D15" s="804"/>
      <c r="E15" s="804"/>
      <c r="F15" s="804"/>
      <c r="G15" s="804"/>
      <c r="H15" s="804"/>
      <c r="I15" s="804"/>
      <c r="J15" s="804"/>
      <c r="K15" s="804"/>
      <c r="L15" s="804"/>
      <c r="M15" s="804"/>
      <c r="N15" s="804"/>
      <c r="O15" s="804"/>
      <c r="P15" s="805"/>
      <c r="Q15" s="806"/>
      <c r="R15" s="807"/>
      <c r="S15" s="807"/>
      <c r="T15" s="807"/>
      <c r="U15" s="807"/>
      <c r="V15" s="807"/>
      <c r="W15" s="807"/>
      <c r="X15" s="807"/>
      <c r="Y15" s="807"/>
      <c r="Z15" s="807"/>
      <c r="AA15" s="807"/>
      <c r="AB15" s="807"/>
      <c r="AC15" s="807"/>
      <c r="AD15" s="807"/>
      <c r="AE15" s="808"/>
      <c r="AF15" s="809"/>
      <c r="AG15" s="810"/>
      <c r="AH15" s="810"/>
      <c r="AI15" s="810"/>
      <c r="AJ15" s="811"/>
      <c r="AK15" s="812"/>
      <c r="AL15" s="813"/>
      <c r="AM15" s="813"/>
      <c r="AN15" s="813"/>
      <c r="AO15" s="813"/>
      <c r="AP15" s="813"/>
      <c r="AQ15" s="813"/>
      <c r="AR15" s="813"/>
      <c r="AS15" s="813"/>
      <c r="AT15" s="813"/>
      <c r="AU15" s="814"/>
      <c r="AV15" s="814"/>
      <c r="AW15" s="814"/>
      <c r="AX15" s="814"/>
      <c r="AY15" s="815"/>
      <c r="AZ15" s="254"/>
      <c r="BA15" s="254"/>
      <c r="BB15" s="254"/>
      <c r="BC15" s="254"/>
      <c r="BD15" s="254"/>
      <c r="BE15" s="255"/>
      <c r="BF15" s="255"/>
      <c r="BG15" s="255"/>
      <c r="BH15" s="255"/>
      <c r="BI15" s="255"/>
      <c r="BJ15" s="255"/>
      <c r="BK15" s="255"/>
      <c r="BL15" s="255"/>
      <c r="BM15" s="255"/>
      <c r="BN15" s="255"/>
      <c r="BO15" s="255"/>
      <c r="BP15" s="255"/>
      <c r="BQ15" s="264">
        <v>9</v>
      </c>
      <c r="BR15" s="265"/>
      <c r="BS15" s="816"/>
      <c r="BT15" s="817"/>
      <c r="BU15" s="817"/>
      <c r="BV15" s="817"/>
      <c r="BW15" s="817"/>
      <c r="BX15" s="817"/>
      <c r="BY15" s="817"/>
      <c r="BZ15" s="817"/>
      <c r="CA15" s="817"/>
      <c r="CB15" s="817"/>
      <c r="CC15" s="817"/>
      <c r="CD15" s="817"/>
      <c r="CE15" s="817"/>
      <c r="CF15" s="817"/>
      <c r="CG15" s="818"/>
      <c r="CH15" s="829"/>
      <c r="CI15" s="830"/>
      <c r="CJ15" s="830"/>
      <c r="CK15" s="830"/>
      <c r="CL15" s="831"/>
      <c r="CM15" s="829"/>
      <c r="CN15" s="830"/>
      <c r="CO15" s="830"/>
      <c r="CP15" s="830"/>
      <c r="CQ15" s="831"/>
      <c r="CR15" s="829"/>
      <c r="CS15" s="830"/>
      <c r="CT15" s="830"/>
      <c r="CU15" s="830"/>
      <c r="CV15" s="831"/>
      <c r="CW15" s="829"/>
      <c r="CX15" s="830"/>
      <c r="CY15" s="830"/>
      <c r="CZ15" s="830"/>
      <c r="DA15" s="831"/>
      <c r="DB15" s="829"/>
      <c r="DC15" s="830"/>
      <c r="DD15" s="830"/>
      <c r="DE15" s="830"/>
      <c r="DF15" s="831"/>
      <c r="DG15" s="829"/>
      <c r="DH15" s="830"/>
      <c r="DI15" s="830"/>
      <c r="DJ15" s="830"/>
      <c r="DK15" s="831"/>
      <c r="DL15" s="829"/>
      <c r="DM15" s="830"/>
      <c r="DN15" s="830"/>
      <c r="DO15" s="830"/>
      <c r="DP15" s="831"/>
      <c r="DQ15" s="829"/>
      <c r="DR15" s="830"/>
      <c r="DS15" s="830"/>
      <c r="DT15" s="830"/>
      <c r="DU15" s="831"/>
      <c r="DV15" s="832"/>
      <c r="DW15" s="833"/>
      <c r="DX15" s="833"/>
      <c r="DY15" s="833"/>
      <c r="DZ15" s="834"/>
      <c r="EA15" s="256"/>
    </row>
    <row r="16" spans="1:131" s="257" customFormat="1" ht="26.25" customHeight="1" x14ac:dyDescent="0.15">
      <c r="A16" s="263">
        <v>10</v>
      </c>
      <c r="B16" s="803"/>
      <c r="C16" s="804"/>
      <c r="D16" s="804"/>
      <c r="E16" s="804"/>
      <c r="F16" s="804"/>
      <c r="G16" s="804"/>
      <c r="H16" s="804"/>
      <c r="I16" s="804"/>
      <c r="J16" s="804"/>
      <c r="K16" s="804"/>
      <c r="L16" s="804"/>
      <c r="M16" s="804"/>
      <c r="N16" s="804"/>
      <c r="O16" s="804"/>
      <c r="P16" s="805"/>
      <c r="Q16" s="806"/>
      <c r="R16" s="807"/>
      <c r="S16" s="807"/>
      <c r="T16" s="807"/>
      <c r="U16" s="807"/>
      <c r="V16" s="807"/>
      <c r="W16" s="807"/>
      <c r="X16" s="807"/>
      <c r="Y16" s="807"/>
      <c r="Z16" s="807"/>
      <c r="AA16" s="807"/>
      <c r="AB16" s="807"/>
      <c r="AC16" s="807"/>
      <c r="AD16" s="807"/>
      <c r="AE16" s="808"/>
      <c r="AF16" s="809"/>
      <c r="AG16" s="810"/>
      <c r="AH16" s="810"/>
      <c r="AI16" s="810"/>
      <c r="AJ16" s="811"/>
      <c r="AK16" s="812"/>
      <c r="AL16" s="813"/>
      <c r="AM16" s="813"/>
      <c r="AN16" s="813"/>
      <c r="AO16" s="813"/>
      <c r="AP16" s="813"/>
      <c r="AQ16" s="813"/>
      <c r="AR16" s="813"/>
      <c r="AS16" s="813"/>
      <c r="AT16" s="813"/>
      <c r="AU16" s="814"/>
      <c r="AV16" s="814"/>
      <c r="AW16" s="814"/>
      <c r="AX16" s="814"/>
      <c r="AY16" s="815"/>
      <c r="AZ16" s="254"/>
      <c r="BA16" s="254"/>
      <c r="BB16" s="254"/>
      <c r="BC16" s="254"/>
      <c r="BD16" s="254"/>
      <c r="BE16" s="255"/>
      <c r="BF16" s="255"/>
      <c r="BG16" s="255"/>
      <c r="BH16" s="255"/>
      <c r="BI16" s="255"/>
      <c r="BJ16" s="255"/>
      <c r="BK16" s="255"/>
      <c r="BL16" s="255"/>
      <c r="BM16" s="255"/>
      <c r="BN16" s="255"/>
      <c r="BO16" s="255"/>
      <c r="BP16" s="255"/>
      <c r="BQ16" s="264">
        <v>10</v>
      </c>
      <c r="BR16" s="265"/>
      <c r="BS16" s="816"/>
      <c r="BT16" s="817"/>
      <c r="BU16" s="817"/>
      <c r="BV16" s="817"/>
      <c r="BW16" s="817"/>
      <c r="BX16" s="817"/>
      <c r="BY16" s="817"/>
      <c r="BZ16" s="817"/>
      <c r="CA16" s="817"/>
      <c r="CB16" s="817"/>
      <c r="CC16" s="817"/>
      <c r="CD16" s="817"/>
      <c r="CE16" s="817"/>
      <c r="CF16" s="817"/>
      <c r="CG16" s="818"/>
      <c r="CH16" s="829"/>
      <c r="CI16" s="830"/>
      <c r="CJ16" s="830"/>
      <c r="CK16" s="830"/>
      <c r="CL16" s="831"/>
      <c r="CM16" s="829"/>
      <c r="CN16" s="830"/>
      <c r="CO16" s="830"/>
      <c r="CP16" s="830"/>
      <c r="CQ16" s="831"/>
      <c r="CR16" s="829"/>
      <c r="CS16" s="830"/>
      <c r="CT16" s="830"/>
      <c r="CU16" s="830"/>
      <c r="CV16" s="831"/>
      <c r="CW16" s="829"/>
      <c r="CX16" s="830"/>
      <c r="CY16" s="830"/>
      <c r="CZ16" s="830"/>
      <c r="DA16" s="831"/>
      <c r="DB16" s="829"/>
      <c r="DC16" s="830"/>
      <c r="DD16" s="830"/>
      <c r="DE16" s="830"/>
      <c r="DF16" s="831"/>
      <c r="DG16" s="829"/>
      <c r="DH16" s="830"/>
      <c r="DI16" s="830"/>
      <c r="DJ16" s="830"/>
      <c r="DK16" s="831"/>
      <c r="DL16" s="829"/>
      <c r="DM16" s="830"/>
      <c r="DN16" s="830"/>
      <c r="DO16" s="830"/>
      <c r="DP16" s="831"/>
      <c r="DQ16" s="829"/>
      <c r="DR16" s="830"/>
      <c r="DS16" s="830"/>
      <c r="DT16" s="830"/>
      <c r="DU16" s="831"/>
      <c r="DV16" s="832"/>
      <c r="DW16" s="833"/>
      <c r="DX16" s="833"/>
      <c r="DY16" s="833"/>
      <c r="DZ16" s="834"/>
      <c r="EA16" s="256"/>
    </row>
    <row r="17" spans="1:131" s="257" customFormat="1" ht="26.25" customHeight="1" x14ac:dyDescent="0.15">
      <c r="A17" s="263">
        <v>11</v>
      </c>
      <c r="B17" s="803"/>
      <c r="C17" s="804"/>
      <c r="D17" s="804"/>
      <c r="E17" s="804"/>
      <c r="F17" s="804"/>
      <c r="G17" s="804"/>
      <c r="H17" s="804"/>
      <c r="I17" s="804"/>
      <c r="J17" s="804"/>
      <c r="K17" s="804"/>
      <c r="L17" s="804"/>
      <c r="M17" s="804"/>
      <c r="N17" s="804"/>
      <c r="O17" s="804"/>
      <c r="P17" s="805"/>
      <c r="Q17" s="806"/>
      <c r="R17" s="807"/>
      <c r="S17" s="807"/>
      <c r="T17" s="807"/>
      <c r="U17" s="807"/>
      <c r="V17" s="807"/>
      <c r="W17" s="807"/>
      <c r="X17" s="807"/>
      <c r="Y17" s="807"/>
      <c r="Z17" s="807"/>
      <c r="AA17" s="807"/>
      <c r="AB17" s="807"/>
      <c r="AC17" s="807"/>
      <c r="AD17" s="807"/>
      <c r="AE17" s="808"/>
      <c r="AF17" s="809"/>
      <c r="AG17" s="810"/>
      <c r="AH17" s="810"/>
      <c r="AI17" s="810"/>
      <c r="AJ17" s="811"/>
      <c r="AK17" s="812"/>
      <c r="AL17" s="813"/>
      <c r="AM17" s="813"/>
      <c r="AN17" s="813"/>
      <c r="AO17" s="813"/>
      <c r="AP17" s="813"/>
      <c r="AQ17" s="813"/>
      <c r="AR17" s="813"/>
      <c r="AS17" s="813"/>
      <c r="AT17" s="813"/>
      <c r="AU17" s="814"/>
      <c r="AV17" s="814"/>
      <c r="AW17" s="814"/>
      <c r="AX17" s="814"/>
      <c r="AY17" s="815"/>
      <c r="AZ17" s="254"/>
      <c r="BA17" s="254"/>
      <c r="BB17" s="254"/>
      <c r="BC17" s="254"/>
      <c r="BD17" s="254"/>
      <c r="BE17" s="255"/>
      <c r="BF17" s="255"/>
      <c r="BG17" s="255"/>
      <c r="BH17" s="255"/>
      <c r="BI17" s="255"/>
      <c r="BJ17" s="255"/>
      <c r="BK17" s="255"/>
      <c r="BL17" s="255"/>
      <c r="BM17" s="255"/>
      <c r="BN17" s="255"/>
      <c r="BO17" s="255"/>
      <c r="BP17" s="255"/>
      <c r="BQ17" s="264">
        <v>11</v>
      </c>
      <c r="BR17" s="265"/>
      <c r="BS17" s="816"/>
      <c r="BT17" s="817"/>
      <c r="BU17" s="817"/>
      <c r="BV17" s="817"/>
      <c r="BW17" s="817"/>
      <c r="BX17" s="817"/>
      <c r="BY17" s="817"/>
      <c r="BZ17" s="817"/>
      <c r="CA17" s="817"/>
      <c r="CB17" s="817"/>
      <c r="CC17" s="817"/>
      <c r="CD17" s="817"/>
      <c r="CE17" s="817"/>
      <c r="CF17" s="817"/>
      <c r="CG17" s="818"/>
      <c r="CH17" s="829"/>
      <c r="CI17" s="830"/>
      <c r="CJ17" s="830"/>
      <c r="CK17" s="830"/>
      <c r="CL17" s="831"/>
      <c r="CM17" s="829"/>
      <c r="CN17" s="830"/>
      <c r="CO17" s="830"/>
      <c r="CP17" s="830"/>
      <c r="CQ17" s="831"/>
      <c r="CR17" s="829"/>
      <c r="CS17" s="830"/>
      <c r="CT17" s="830"/>
      <c r="CU17" s="830"/>
      <c r="CV17" s="831"/>
      <c r="CW17" s="829"/>
      <c r="CX17" s="830"/>
      <c r="CY17" s="830"/>
      <c r="CZ17" s="830"/>
      <c r="DA17" s="831"/>
      <c r="DB17" s="829"/>
      <c r="DC17" s="830"/>
      <c r="DD17" s="830"/>
      <c r="DE17" s="830"/>
      <c r="DF17" s="831"/>
      <c r="DG17" s="829"/>
      <c r="DH17" s="830"/>
      <c r="DI17" s="830"/>
      <c r="DJ17" s="830"/>
      <c r="DK17" s="831"/>
      <c r="DL17" s="829"/>
      <c r="DM17" s="830"/>
      <c r="DN17" s="830"/>
      <c r="DO17" s="830"/>
      <c r="DP17" s="831"/>
      <c r="DQ17" s="829"/>
      <c r="DR17" s="830"/>
      <c r="DS17" s="830"/>
      <c r="DT17" s="830"/>
      <c r="DU17" s="831"/>
      <c r="DV17" s="832"/>
      <c r="DW17" s="833"/>
      <c r="DX17" s="833"/>
      <c r="DY17" s="833"/>
      <c r="DZ17" s="834"/>
      <c r="EA17" s="256"/>
    </row>
    <row r="18" spans="1:131" s="257" customFormat="1" ht="26.25" customHeight="1" x14ac:dyDescent="0.15">
      <c r="A18" s="263">
        <v>12</v>
      </c>
      <c r="B18" s="803"/>
      <c r="C18" s="804"/>
      <c r="D18" s="804"/>
      <c r="E18" s="804"/>
      <c r="F18" s="804"/>
      <c r="G18" s="804"/>
      <c r="H18" s="804"/>
      <c r="I18" s="804"/>
      <c r="J18" s="804"/>
      <c r="K18" s="804"/>
      <c r="L18" s="804"/>
      <c r="M18" s="804"/>
      <c r="N18" s="804"/>
      <c r="O18" s="804"/>
      <c r="P18" s="805"/>
      <c r="Q18" s="806"/>
      <c r="R18" s="807"/>
      <c r="S18" s="807"/>
      <c r="T18" s="807"/>
      <c r="U18" s="807"/>
      <c r="V18" s="807"/>
      <c r="W18" s="807"/>
      <c r="X18" s="807"/>
      <c r="Y18" s="807"/>
      <c r="Z18" s="807"/>
      <c r="AA18" s="807"/>
      <c r="AB18" s="807"/>
      <c r="AC18" s="807"/>
      <c r="AD18" s="807"/>
      <c r="AE18" s="808"/>
      <c r="AF18" s="809"/>
      <c r="AG18" s="810"/>
      <c r="AH18" s="810"/>
      <c r="AI18" s="810"/>
      <c r="AJ18" s="811"/>
      <c r="AK18" s="812"/>
      <c r="AL18" s="813"/>
      <c r="AM18" s="813"/>
      <c r="AN18" s="813"/>
      <c r="AO18" s="813"/>
      <c r="AP18" s="813"/>
      <c r="AQ18" s="813"/>
      <c r="AR18" s="813"/>
      <c r="AS18" s="813"/>
      <c r="AT18" s="813"/>
      <c r="AU18" s="814"/>
      <c r="AV18" s="814"/>
      <c r="AW18" s="814"/>
      <c r="AX18" s="814"/>
      <c r="AY18" s="815"/>
      <c r="AZ18" s="254"/>
      <c r="BA18" s="254"/>
      <c r="BB18" s="254"/>
      <c r="BC18" s="254"/>
      <c r="BD18" s="254"/>
      <c r="BE18" s="255"/>
      <c r="BF18" s="255"/>
      <c r="BG18" s="255"/>
      <c r="BH18" s="255"/>
      <c r="BI18" s="255"/>
      <c r="BJ18" s="255"/>
      <c r="BK18" s="255"/>
      <c r="BL18" s="255"/>
      <c r="BM18" s="255"/>
      <c r="BN18" s="255"/>
      <c r="BO18" s="255"/>
      <c r="BP18" s="255"/>
      <c r="BQ18" s="264">
        <v>12</v>
      </c>
      <c r="BR18" s="265"/>
      <c r="BS18" s="816"/>
      <c r="BT18" s="817"/>
      <c r="BU18" s="817"/>
      <c r="BV18" s="817"/>
      <c r="BW18" s="817"/>
      <c r="BX18" s="817"/>
      <c r="BY18" s="817"/>
      <c r="BZ18" s="817"/>
      <c r="CA18" s="817"/>
      <c r="CB18" s="817"/>
      <c r="CC18" s="817"/>
      <c r="CD18" s="817"/>
      <c r="CE18" s="817"/>
      <c r="CF18" s="817"/>
      <c r="CG18" s="818"/>
      <c r="CH18" s="829"/>
      <c r="CI18" s="830"/>
      <c r="CJ18" s="830"/>
      <c r="CK18" s="830"/>
      <c r="CL18" s="831"/>
      <c r="CM18" s="829"/>
      <c r="CN18" s="830"/>
      <c r="CO18" s="830"/>
      <c r="CP18" s="830"/>
      <c r="CQ18" s="831"/>
      <c r="CR18" s="829"/>
      <c r="CS18" s="830"/>
      <c r="CT18" s="830"/>
      <c r="CU18" s="830"/>
      <c r="CV18" s="831"/>
      <c r="CW18" s="829"/>
      <c r="CX18" s="830"/>
      <c r="CY18" s="830"/>
      <c r="CZ18" s="830"/>
      <c r="DA18" s="831"/>
      <c r="DB18" s="829"/>
      <c r="DC18" s="830"/>
      <c r="DD18" s="830"/>
      <c r="DE18" s="830"/>
      <c r="DF18" s="831"/>
      <c r="DG18" s="829"/>
      <c r="DH18" s="830"/>
      <c r="DI18" s="830"/>
      <c r="DJ18" s="830"/>
      <c r="DK18" s="831"/>
      <c r="DL18" s="829"/>
      <c r="DM18" s="830"/>
      <c r="DN18" s="830"/>
      <c r="DO18" s="830"/>
      <c r="DP18" s="831"/>
      <c r="DQ18" s="829"/>
      <c r="DR18" s="830"/>
      <c r="DS18" s="830"/>
      <c r="DT18" s="830"/>
      <c r="DU18" s="831"/>
      <c r="DV18" s="832"/>
      <c r="DW18" s="833"/>
      <c r="DX18" s="833"/>
      <c r="DY18" s="833"/>
      <c r="DZ18" s="834"/>
      <c r="EA18" s="256"/>
    </row>
    <row r="19" spans="1:131" s="257" customFormat="1" ht="26.25" customHeight="1" x14ac:dyDescent="0.15">
      <c r="A19" s="263">
        <v>13</v>
      </c>
      <c r="B19" s="803"/>
      <c r="C19" s="804"/>
      <c r="D19" s="804"/>
      <c r="E19" s="804"/>
      <c r="F19" s="804"/>
      <c r="G19" s="804"/>
      <c r="H19" s="804"/>
      <c r="I19" s="804"/>
      <c r="J19" s="804"/>
      <c r="K19" s="804"/>
      <c r="L19" s="804"/>
      <c r="M19" s="804"/>
      <c r="N19" s="804"/>
      <c r="O19" s="804"/>
      <c r="P19" s="805"/>
      <c r="Q19" s="806"/>
      <c r="R19" s="807"/>
      <c r="S19" s="807"/>
      <c r="T19" s="807"/>
      <c r="U19" s="807"/>
      <c r="V19" s="807"/>
      <c r="W19" s="807"/>
      <c r="X19" s="807"/>
      <c r="Y19" s="807"/>
      <c r="Z19" s="807"/>
      <c r="AA19" s="807"/>
      <c r="AB19" s="807"/>
      <c r="AC19" s="807"/>
      <c r="AD19" s="807"/>
      <c r="AE19" s="808"/>
      <c r="AF19" s="809"/>
      <c r="AG19" s="810"/>
      <c r="AH19" s="810"/>
      <c r="AI19" s="810"/>
      <c r="AJ19" s="811"/>
      <c r="AK19" s="812"/>
      <c r="AL19" s="813"/>
      <c r="AM19" s="813"/>
      <c r="AN19" s="813"/>
      <c r="AO19" s="813"/>
      <c r="AP19" s="813"/>
      <c r="AQ19" s="813"/>
      <c r="AR19" s="813"/>
      <c r="AS19" s="813"/>
      <c r="AT19" s="813"/>
      <c r="AU19" s="814"/>
      <c r="AV19" s="814"/>
      <c r="AW19" s="814"/>
      <c r="AX19" s="814"/>
      <c r="AY19" s="815"/>
      <c r="AZ19" s="254"/>
      <c r="BA19" s="254"/>
      <c r="BB19" s="254"/>
      <c r="BC19" s="254"/>
      <c r="BD19" s="254"/>
      <c r="BE19" s="255"/>
      <c r="BF19" s="255"/>
      <c r="BG19" s="255"/>
      <c r="BH19" s="255"/>
      <c r="BI19" s="255"/>
      <c r="BJ19" s="255"/>
      <c r="BK19" s="255"/>
      <c r="BL19" s="255"/>
      <c r="BM19" s="255"/>
      <c r="BN19" s="255"/>
      <c r="BO19" s="255"/>
      <c r="BP19" s="255"/>
      <c r="BQ19" s="264">
        <v>13</v>
      </c>
      <c r="BR19" s="265"/>
      <c r="BS19" s="816"/>
      <c r="BT19" s="817"/>
      <c r="BU19" s="817"/>
      <c r="BV19" s="817"/>
      <c r="BW19" s="817"/>
      <c r="BX19" s="817"/>
      <c r="BY19" s="817"/>
      <c r="BZ19" s="817"/>
      <c r="CA19" s="817"/>
      <c r="CB19" s="817"/>
      <c r="CC19" s="817"/>
      <c r="CD19" s="817"/>
      <c r="CE19" s="817"/>
      <c r="CF19" s="817"/>
      <c r="CG19" s="818"/>
      <c r="CH19" s="829"/>
      <c r="CI19" s="830"/>
      <c r="CJ19" s="830"/>
      <c r="CK19" s="830"/>
      <c r="CL19" s="831"/>
      <c r="CM19" s="829"/>
      <c r="CN19" s="830"/>
      <c r="CO19" s="830"/>
      <c r="CP19" s="830"/>
      <c r="CQ19" s="831"/>
      <c r="CR19" s="829"/>
      <c r="CS19" s="830"/>
      <c r="CT19" s="830"/>
      <c r="CU19" s="830"/>
      <c r="CV19" s="831"/>
      <c r="CW19" s="829"/>
      <c r="CX19" s="830"/>
      <c r="CY19" s="830"/>
      <c r="CZ19" s="830"/>
      <c r="DA19" s="831"/>
      <c r="DB19" s="829"/>
      <c r="DC19" s="830"/>
      <c r="DD19" s="830"/>
      <c r="DE19" s="830"/>
      <c r="DF19" s="831"/>
      <c r="DG19" s="829"/>
      <c r="DH19" s="830"/>
      <c r="DI19" s="830"/>
      <c r="DJ19" s="830"/>
      <c r="DK19" s="831"/>
      <c r="DL19" s="829"/>
      <c r="DM19" s="830"/>
      <c r="DN19" s="830"/>
      <c r="DO19" s="830"/>
      <c r="DP19" s="831"/>
      <c r="DQ19" s="829"/>
      <c r="DR19" s="830"/>
      <c r="DS19" s="830"/>
      <c r="DT19" s="830"/>
      <c r="DU19" s="831"/>
      <c r="DV19" s="832"/>
      <c r="DW19" s="833"/>
      <c r="DX19" s="833"/>
      <c r="DY19" s="833"/>
      <c r="DZ19" s="834"/>
      <c r="EA19" s="256"/>
    </row>
    <row r="20" spans="1:131" s="257" customFormat="1" ht="26.25" customHeight="1" x14ac:dyDescent="0.15">
      <c r="A20" s="263">
        <v>14</v>
      </c>
      <c r="B20" s="803"/>
      <c r="C20" s="804"/>
      <c r="D20" s="804"/>
      <c r="E20" s="804"/>
      <c r="F20" s="804"/>
      <c r="G20" s="804"/>
      <c r="H20" s="804"/>
      <c r="I20" s="804"/>
      <c r="J20" s="804"/>
      <c r="K20" s="804"/>
      <c r="L20" s="804"/>
      <c r="M20" s="804"/>
      <c r="N20" s="804"/>
      <c r="O20" s="804"/>
      <c r="P20" s="805"/>
      <c r="Q20" s="806"/>
      <c r="R20" s="807"/>
      <c r="S20" s="807"/>
      <c r="T20" s="807"/>
      <c r="U20" s="807"/>
      <c r="V20" s="807"/>
      <c r="W20" s="807"/>
      <c r="X20" s="807"/>
      <c r="Y20" s="807"/>
      <c r="Z20" s="807"/>
      <c r="AA20" s="807"/>
      <c r="AB20" s="807"/>
      <c r="AC20" s="807"/>
      <c r="AD20" s="807"/>
      <c r="AE20" s="808"/>
      <c r="AF20" s="809"/>
      <c r="AG20" s="810"/>
      <c r="AH20" s="810"/>
      <c r="AI20" s="810"/>
      <c r="AJ20" s="811"/>
      <c r="AK20" s="812"/>
      <c r="AL20" s="813"/>
      <c r="AM20" s="813"/>
      <c r="AN20" s="813"/>
      <c r="AO20" s="813"/>
      <c r="AP20" s="813"/>
      <c r="AQ20" s="813"/>
      <c r="AR20" s="813"/>
      <c r="AS20" s="813"/>
      <c r="AT20" s="813"/>
      <c r="AU20" s="814"/>
      <c r="AV20" s="814"/>
      <c r="AW20" s="814"/>
      <c r="AX20" s="814"/>
      <c r="AY20" s="815"/>
      <c r="AZ20" s="254"/>
      <c r="BA20" s="254"/>
      <c r="BB20" s="254"/>
      <c r="BC20" s="254"/>
      <c r="BD20" s="254"/>
      <c r="BE20" s="255"/>
      <c r="BF20" s="255"/>
      <c r="BG20" s="255"/>
      <c r="BH20" s="255"/>
      <c r="BI20" s="255"/>
      <c r="BJ20" s="255"/>
      <c r="BK20" s="255"/>
      <c r="BL20" s="255"/>
      <c r="BM20" s="255"/>
      <c r="BN20" s="255"/>
      <c r="BO20" s="255"/>
      <c r="BP20" s="255"/>
      <c r="BQ20" s="264">
        <v>14</v>
      </c>
      <c r="BR20" s="265"/>
      <c r="BS20" s="816"/>
      <c r="BT20" s="817"/>
      <c r="BU20" s="817"/>
      <c r="BV20" s="817"/>
      <c r="BW20" s="817"/>
      <c r="BX20" s="817"/>
      <c r="BY20" s="817"/>
      <c r="BZ20" s="817"/>
      <c r="CA20" s="817"/>
      <c r="CB20" s="817"/>
      <c r="CC20" s="817"/>
      <c r="CD20" s="817"/>
      <c r="CE20" s="817"/>
      <c r="CF20" s="817"/>
      <c r="CG20" s="818"/>
      <c r="CH20" s="829"/>
      <c r="CI20" s="830"/>
      <c r="CJ20" s="830"/>
      <c r="CK20" s="830"/>
      <c r="CL20" s="831"/>
      <c r="CM20" s="829"/>
      <c r="CN20" s="830"/>
      <c r="CO20" s="830"/>
      <c r="CP20" s="830"/>
      <c r="CQ20" s="831"/>
      <c r="CR20" s="829"/>
      <c r="CS20" s="830"/>
      <c r="CT20" s="830"/>
      <c r="CU20" s="830"/>
      <c r="CV20" s="831"/>
      <c r="CW20" s="829"/>
      <c r="CX20" s="830"/>
      <c r="CY20" s="830"/>
      <c r="CZ20" s="830"/>
      <c r="DA20" s="831"/>
      <c r="DB20" s="829"/>
      <c r="DC20" s="830"/>
      <c r="DD20" s="830"/>
      <c r="DE20" s="830"/>
      <c r="DF20" s="831"/>
      <c r="DG20" s="829"/>
      <c r="DH20" s="830"/>
      <c r="DI20" s="830"/>
      <c r="DJ20" s="830"/>
      <c r="DK20" s="831"/>
      <c r="DL20" s="829"/>
      <c r="DM20" s="830"/>
      <c r="DN20" s="830"/>
      <c r="DO20" s="830"/>
      <c r="DP20" s="831"/>
      <c r="DQ20" s="829"/>
      <c r="DR20" s="830"/>
      <c r="DS20" s="830"/>
      <c r="DT20" s="830"/>
      <c r="DU20" s="831"/>
      <c r="DV20" s="832"/>
      <c r="DW20" s="833"/>
      <c r="DX20" s="833"/>
      <c r="DY20" s="833"/>
      <c r="DZ20" s="834"/>
      <c r="EA20" s="256"/>
    </row>
    <row r="21" spans="1:131" s="257" customFormat="1" ht="26.25" customHeight="1" thickBot="1" x14ac:dyDescent="0.2">
      <c r="A21" s="263">
        <v>15</v>
      </c>
      <c r="B21" s="803"/>
      <c r="C21" s="804"/>
      <c r="D21" s="804"/>
      <c r="E21" s="804"/>
      <c r="F21" s="804"/>
      <c r="G21" s="804"/>
      <c r="H21" s="804"/>
      <c r="I21" s="804"/>
      <c r="J21" s="804"/>
      <c r="K21" s="804"/>
      <c r="L21" s="804"/>
      <c r="M21" s="804"/>
      <c r="N21" s="804"/>
      <c r="O21" s="804"/>
      <c r="P21" s="805"/>
      <c r="Q21" s="806"/>
      <c r="R21" s="807"/>
      <c r="S21" s="807"/>
      <c r="T21" s="807"/>
      <c r="U21" s="807"/>
      <c r="V21" s="807"/>
      <c r="W21" s="807"/>
      <c r="X21" s="807"/>
      <c r="Y21" s="807"/>
      <c r="Z21" s="807"/>
      <c r="AA21" s="807"/>
      <c r="AB21" s="807"/>
      <c r="AC21" s="807"/>
      <c r="AD21" s="807"/>
      <c r="AE21" s="808"/>
      <c r="AF21" s="809"/>
      <c r="AG21" s="810"/>
      <c r="AH21" s="810"/>
      <c r="AI21" s="810"/>
      <c r="AJ21" s="811"/>
      <c r="AK21" s="812"/>
      <c r="AL21" s="813"/>
      <c r="AM21" s="813"/>
      <c r="AN21" s="813"/>
      <c r="AO21" s="813"/>
      <c r="AP21" s="813"/>
      <c r="AQ21" s="813"/>
      <c r="AR21" s="813"/>
      <c r="AS21" s="813"/>
      <c r="AT21" s="813"/>
      <c r="AU21" s="814"/>
      <c r="AV21" s="814"/>
      <c r="AW21" s="814"/>
      <c r="AX21" s="814"/>
      <c r="AY21" s="815"/>
      <c r="AZ21" s="254"/>
      <c r="BA21" s="254"/>
      <c r="BB21" s="254"/>
      <c r="BC21" s="254"/>
      <c r="BD21" s="254"/>
      <c r="BE21" s="255"/>
      <c r="BF21" s="255"/>
      <c r="BG21" s="255"/>
      <c r="BH21" s="255"/>
      <c r="BI21" s="255"/>
      <c r="BJ21" s="255"/>
      <c r="BK21" s="255"/>
      <c r="BL21" s="255"/>
      <c r="BM21" s="255"/>
      <c r="BN21" s="255"/>
      <c r="BO21" s="255"/>
      <c r="BP21" s="255"/>
      <c r="BQ21" s="264">
        <v>15</v>
      </c>
      <c r="BR21" s="265"/>
      <c r="BS21" s="816"/>
      <c r="BT21" s="817"/>
      <c r="BU21" s="817"/>
      <c r="BV21" s="817"/>
      <c r="BW21" s="817"/>
      <c r="BX21" s="817"/>
      <c r="BY21" s="817"/>
      <c r="BZ21" s="817"/>
      <c r="CA21" s="817"/>
      <c r="CB21" s="817"/>
      <c r="CC21" s="817"/>
      <c r="CD21" s="817"/>
      <c r="CE21" s="817"/>
      <c r="CF21" s="817"/>
      <c r="CG21" s="818"/>
      <c r="CH21" s="829"/>
      <c r="CI21" s="830"/>
      <c r="CJ21" s="830"/>
      <c r="CK21" s="830"/>
      <c r="CL21" s="831"/>
      <c r="CM21" s="829"/>
      <c r="CN21" s="830"/>
      <c r="CO21" s="830"/>
      <c r="CP21" s="830"/>
      <c r="CQ21" s="831"/>
      <c r="CR21" s="829"/>
      <c r="CS21" s="830"/>
      <c r="CT21" s="830"/>
      <c r="CU21" s="830"/>
      <c r="CV21" s="831"/>
      <c r="CW21" s="829"/>
      <c r="CX21" s="830"/>
      <c r="CY21" s="830"/>
      <c r="CZ21" s="830"/>
      <c r="DA21" s="831"/>
      <c r="DB21" s="829"/>
      <c r="DC21" s="830"/>
      <c r="DD21" s="830"/>
      <c r="DE21" s="830"/>
      <c r="DF21" s="831"/>
      <c r="DG21" s="829"/>
      <c r="DH21" s="830"/>
      <c r="DI21" s="830"/>
      <c r="DJ21" s="830"/>
      <c r="DK21" s="831"/>
      <c r="DL21" s="829"/>
      <c r="DM21" s="830"/>
      <c r="DN21" s="830"/>
      <c r="DO21" s="830"/>
      <c r="DP21" s="831"/>
      <c r="DQ21" s="829"/>
      <c r="DR21" s="830"/>
      <c r="DS21" s="830"/>
      <c r="DT21" s="830"/>
      <c r="DU21" s="831"/>
      <c r="DV21" s="832"/>
      <c r="DW21" s="833"/>
      <c r="DX21" s="833"/>
      <c r="DY21" s="833"/>
      <c r="DZ21" s="834"/>
      <c r="EA21" s="256"/>
    </row>
    <row r="22" spans="1:131" s="257" customFormat="1" ht="26.25" customHeight="1" x14ac:dyDescent="0.15">
      <c r="A22" s="263">
        <v>16</v>
      </c>
      <c r="B22" s="803"/>
      <c r="C22" s="804"/>
      <c r="D22" s="804"/>
      <c r="E22" s="804"/>
      <c r="F22" s="804"/>
      <c r="G22" s="804"/>
      <c r="H22" s="804"/>
      <c r="I22" s="804"/>
      <c r="J22" s="804"/>
      <c r="K22" s="804"/>
      <c r="L22" s="804"/>
      <c r="M22" s="804"/>
      <c r="N22" s="804"/>
      <c r="O22" s="804"/>
      <c r="P22" s="805"/>
      <c r="Q22" s="835"/>
      <c r="R22" s="836"/>
      <c r="S22" s="836"/>
      <c r="T22" s="836"/>
      <c r="U22" s="836"/>
      <c r="V22" s="836"/>
      <c r="W22" s="836"/>
      <c r="X22" s="836"/>
      <c r="Y22" s="836"/>
      <c r="Z22" s="836"/>
      <c r="AA22" s="836"/>
      <c r="AB22" s="836"/>
      <c r="AC22" s="836"/>
      <c r="AD22" s="836"/>
      <c r="AE22" s="837"/>
      <c r="AF22" s="809"/>
      <c r="AG22" s="810"/>
      <c r="AH22" s="810"/>
      <c r="AI22" s="810"/>
      <c r="AJ22" s="811"/>
      <c r="AK22" s="850"/>
      <c r="AL22" s="851"/>
      <c r="AM22" s="851"/>
      <c r="AN22" s="851"/>
      <c r="AO22" s="851"/>
      <c r="AP22" s="851"/>
      <c r="AQ22" s="851"/>
      <c r="AR22" s="851"/>
      <c r="AS22" s="851"/>
      <c r="AT22" s="851"/>
      <c r="AU22" s="852"/>
      <c r="AV22" s="852"/>
      <c r="AW22" s="852"/>
      <c r="AX22" s="852"/>
      <c r="AY22" s="853"/>
      <c r="AZ22" s="854" t="s">
        <v>393</v>
      </c>
      <c r="BA22" s="854"/>
      <c r="BB22" s="854"/>
      <c r="BC22" s="854"/>
      <c r="BD22" s="855"/>
      <c r="BE22" s="255"/>
      <c r="BF22" s="255"/>
      <c r="BG22" s="255"/>
      <c r="BH22" s="255"/>
      <c r="BI22" s="255"/>
      <c r="BJ22" s="255"/>
      <c r="BK22" s="255"/>
      <c r="BL22" s="255"/>
      <c r="BM22" s="255"/>
      <c r="BN22" s="255"/>
      <c r="BO22" s="255"/>
      <c r="BP22" s="255"/>
      <c r="BQ22" s="264">
        <v>16</v>
      </c>
      <c r="BR22" s="265"/>
      <c r="BS22" s="816"/>
      <c r="BT22" s="817"/>
      <c r="BU22" s="817"/>
      <c r="BV22" s="817"/>
      <c r="BW22" s="817"/>
      <c r="BX22" s="817"/>
      <c r="BY22" s="817"/>
      <c r="BZ22" s="817"/>
      <c r="CA22" s="817"/>
      <c r="CB22" s="817"/>
      <c r="CC22" s="817"/>
      <c r="CD22" s="817"/>
      <c r="CE22" s="817"/>
      <c r="CF22" s="817"/>
      <c r="CG22" s="818"/>
      <c r="CH22" s="829"/>
      <c r="CI22" s="830"/>
      <c r="CJ22" s="830"/>
      <c r="CK22" s="830"/>
      <c r="CL22" s="831"/>
      <c r="CM22" s="829"/>
      <c r="CN22" s="830"/>
      <c r="CO22" s="830"/>
      <c r="CP22" s="830"/>
      <c r="CQ22" s="831"/>
      <c r="CR22" s="829"/>
      <c r="CS22" s="830"/>
      <c r="CT22" s="830"/>
      <c r="CU22" s="830"/>
      <c r="CV22" s="831"/>
      <c r="CW22" s="829"/>
      <c r="CX22" s="830"/>
      <c r="CY22" s="830"/>
      <c r="CZ22" s="830"/>
      <c r="DA22" s="831"/>
      <c r="DB22" s="829"/>
      <c r="DC22" s="830"/>
      <c r="DD22" s="830"/>
      <c r="DE22" s="830"/>
      <c r="DF22" s="831"/>
      <c r="DG22" s="829"/>
      <c r="DH22" s="830"/>
      <c r="DI22" s="830"/>
      <c r="DJ22" s="830"/>
      <c r="DK22" s="831"/>
      <c r="DL22" s="829"/>
      <c r="DM22" s="830"/>
      <c r="DN22" s="830"/>
      <c r="DO22" s="830"/>
      <c r="DP22" s="831"/>
      <c r="DQ22" s="829"/>
      <c r="DR22" s="830"/>
      <c r="DS22" s="830"/>
      <c r="DT22" s="830"/>
      <c r="DU22" s="831"/>
      <c r="DV22" s="832"/>
      <c r="DW22" s="833"/>
      <c r="DX22" s="833"/>
      <c r="DY22" s="833"/>
      <c r="DZ22" s="834"/>
      <c r="EA22" s="256"/>
    </row>
    <row r="23" spans="1:131" s="257" customFormat="1" ht="26.25" customHeight="1" thickBot="1" x14ac:dyDescent="0.2">
      <c r="A23" s="266" t="s">
        <v>394</v>
      </c>
      <c r="B23" s="838" t="s">
        <v>395</v>
      </c>
      <c r="C23" s="839"/>
      <c r="D23" s="839"/>
      <c r="E23" s="839"/>
      <c r="F23" s="839"/>
      <c r="G23" s="839"/>
      <c r="H23" s="839"/>
      <c r="I23" s="839"/>
      <c r="J23" s="839"/>
      <c r="K23" s="839"/>
      <c r="L23" s="839"/>
      <c r="M23" s="839"/>
      <c r="N23" s="839"/>
      <c r="O23" s="839"/>
      <c r="P23" s="840"/>
      <c r="Q23" s="841">
        <v>89170</v>
      </c>
      <c r="R23" s="842"/>
      <c r="S23" s="842"/>
      <c r="T23" s="842"/>
      <c r="U23" s="842"/>
      <c r="V23" s="842">
        <v>87336</v>
      </c>
      <c r="W23" s="842"/>
      <c r="X23" s="842"/>
      <c r="Y23" s="842"/>
      <c r="Z23" s="842"/>
      <c r="AA23" s="842">
        <v>1834</v>
      </c>
      <c r="AB23" s="842"/>
      <c r="AC23" s="842"/>
      <c r="AD23" s="842"/>
      <c r="AE23" s="843"/>
      <c r="AF23" s="844">
        <v>1007</v>
      </c>
      <c r="AG23" s="842"/>
      <c r="AH23" s="842"/>
      <c r="AI23" s="842"/>
      <c r="AJ23" s="845"/>
      <c r="AK23" s="846"/>
      <c r="AL23" s="847"/>
      <c r="AM23" s="847"/>
      <c r="AN23" s="847"/>
      <c r="AO23" s="847"/>
      <c r="AP23" s="842">
        <v>53228</v>
      </c>
      <c r="AQ23" s="842"/>
      <c r="AR23" s="842"/>
      <c r="AS23" s="842"/>
      <c r="AT23" s="842"/>
      <c r="AU23" s="848"/>
      <c r="AV23" s="848"/>
      <c r="AW23" s="848"/>
      <c r="AX23" s="848"/>
      <c r="AY23" s="849"/>
      <c r="AZ23" s="857" t="s">
        <v>138</v>
      </c>
      <c r="BA23" s="858"/>
      <c r="BB23" s="858"/>
      <c r="BC23" s="858"/>
      <c r="BD23" s="859"/>
      <c r="BE23" s="255"/>
      <c r="BF23" s="255"/>
      <c r="BG23" s="255"/>
      <c r="BH23" s="255"/>
      <c r="BI23" s="255"/>
      <c r="BJ23" s="255"/>
      <c r="BK23" s="255"/>
      <c r="BL23" s="255"/>
      <c r="BM23" s="255"/>
      <c r="BN23" s="255"/>
      <c r="BO23" s="255"/>
      <c r="BP23" s="255"/>
      <c r="BQ23" s="264">
        <v>17</v>
      </c>
      <c r="BR23" s="265"/>
      <c r="BS23" s="816"/>
      <c r="BT23" s="817"/>
      <c r="BU23" s="817"/>
      <c r="BV23" s="817"/>
      <c r="BW23" s="817"/>
      <c r="BX23" s="817"/>
      <c r="BY23" s="817"/>
      <c r="BZ23" s="817"/>
      <c r="CA23" s="817"/>
      <c r="CB23" s="817"/>
      <c r="CC23" s="817"/>
      <c r="CD23" s="817"/>
      <c r="CE23" s="817"/>
      <c r="CF23" s="817"/>
      <c r="CG23" s="818"/>
      <c r="CH23" s="829"/>
      <c r="CI23" s="830"/>
      <c r="CJ23" s="830"/>
      <c r="CK23" s="830"/>
      <c r="CL23" s="831"/>
      <c r="CM23" s="829"/>
      <c r="CN23" s="830"/>
      <c r="CO23" s="830"/>
      <c r="CP23" s="830"/>
      <c r="CQ23" s="831"/>
      <c r="CR23" s="829"/>
      <c r="CS23" s="830"/>
      <c r="CT23" s="830"/>
      <c r="CU23" s="830"/>
      <c r="CV23" s="831"/>
      <c r="CW23" s="829"/>
      <c r="CX23" s="830"/>
      <c r="CY23" s="830"/>
      <c r="CZ23" s="830"/>
      <c r="DA23" s="831"/>
      <c r="DB23" s="829"/>
      <c r="DC23" s="830"/>
      <c r="DD23" s="830"/>
      <c r="DE23" s="830"/>
      <c r="DF23" s="831"/>
      <c r="DG23" s="829"/>
      <c r="DH23" s="830"/>
      <c r="DI23" s="830"/>
      <c r="DJ23" s="830"/>
      <c r="DK23" s="831"/>
      <c r="DL23" s="829"/>
      <c r="DM23" s="830"/>
      <c r="DN23" s="830"/>
      <c r="DO23" s="830"/>
      <c r="DP23" s="831"/>
      <c r="DQ23" s="829"/>
      <c r="DR23" s="830"/>
      <c r="DS23" s="830"/>
      <c r="DT23" s="830"/>
      <c r="DU23" s="831"/>
      <c r="DV23" s="832"/>
      <c r="DW23" s="833"/>
      <c r="DX23" s="833"/>
      <c r="DY23" s="833"/>
      <c r="DZ23" s="834"/>
      <c r="EA23" s="256"/>
    </row>
    <row r="24" spans="1:131" s="257" customFormat="1" ht="26.25" customHeight="1" x14ac:dyDescent="0.15">
      <c r="A24" s="856" t="s">
        <v>396</v>
      </c>
      <c r="B24" s="856"/>
      <c r="C24" s="856"/>
      <c r="D24" s="856"/>
      <c r="E24" s="856"/>
      <c r="F24" s="856"/>
      <c r="G24" s="856"/>
      <c r="H24" s="856"/>
      <c r="I24" s="856"/>
      <c r="J24" s="856"/>
      <c r="K24" s="856"/>
      <c r="L24" s="856"/>
      <c r="M24" s="856"/>
      <c r="N24" s="856"/>
      <c r="O24" s="856"/>
      <c r="P24" s="856"/>
      <c r="Q24" s="856"/>
      <c r="R24" s="856"/>
      <c r="S24" s="856"/>
      <c r="T24" s="856"/>
      <c r="U24" s="856"/>
      <c r="V24" s="856"/>
      <c r="W24" s="856"/>
      <c r="X24" s="856"/>
      <c r="Y24" s="856"/>
      <c r="Z24" s="856"/>
      <c r="AA24" s="856"/>
      <c r="AB24" s="856"/>
      <c r="AC24" s="856"/>
      <c r="AD24" s="856"/>
      <c r="AE24" s="856"/>
      <c r="AF24" s="856"/>
      <c r="AG24" s="856"/>
      <c r="AH24" s="856"/>
      <c r="AI24" s="856"/>
      <c r="AJ24" s="856"/>
      <c r="AK24" s="856"/>
      <c r="AL24" s="856"/>
      <c r="AM24" s="856"/>
      <c r="AN24" s="856"/>
      <c r="AO24" s="856"/>
      <c r="AP24" s="856"/>
      <c r="AQ24" s="856"/>
      <c r="AR24" s="856"/>
      <c r="AS24" s="856"/>
      <c r="AT24" s="856"/>
      <c r="AU24" s="856"/>
      <c r="AV24" s="856"/>
      <c r="AW24" s="856"/>
      <c r="AX24" s="856"/>
      <c r="AY24" s="856"/>
      <c r="AZ24" s="254"/>
      <c r="BA24" s="254"/>
      <c r="BB24" s="254"/>
      <c r="BC24" s="254"/>
      <c r="BD24" s="254"/>
      <c r="BE24" s="255"/>
      <c r="BF24" s="255"/>
      <c r="BG24" s="255"/>
      <c r="BH24" s="255"/>
      <c r="BI24" s="255"/>
      <c r="BJ24" s="255"/>
      <c r="BK24" s="255"/>
      <c r="BL24" s="255"/>
      <c r="BM24" s="255"/>
      <c r="BN24" s="255"/>
      <c r="BO24" s="255"/>
      <c r="BP24" s="255"/>
      <c r="BQ24" s="264">
        <v>18</v>
      </c>
      <c r="BR24" s="265"/>
      <c r="BS24" s="816"/>
      <c r="BT24" s="817"/>
      <c r="BU24" s="817"/>
      <c r="BV24" s="817"/>
      <c r="BW24" s="817"/>
      <c r="BX24" s="817"/>
      <c r="BY24" s="817"/>
      <c r="BZ24" s="817"/>
      <c r="CA24" s="817"/>
      <c r="CB24" s="817"/>
      <c r="CC24" s="817"/>
      <c r="CD24" s="817"/>
      <c r="CE24" s="817"/>
      <c r="CF24" s="817"/>
      <c r="CG24" s="818"/>
      <c r="CH24" s="829"/>
      <c r="CI24" s="830"/>
      <c r="CJ24" s="830"/>
      <c r="CK24" s="830"/>
      <c r="CL24" s="831"/>
      <c r="CM24" s="829"/>
      <c r="CN24" s="830"/>
      <c r="CO24" s="830"/>
      <c r="CP24" s="830"/>
      <c r="CQ24" s="831"/>
      <c r="CR24" s="829"/>
      <c r="CS24" s="830"/>
      <c r="CT24" s="830"/>
      <c r="CU24" s="830"/>
      <c r="CV24" s="831"/>
      <c r="CW24" s="829"/>
      <c r="CX24" s="830"/>
      <c r="CY24" s="830"/>
      <c r="CZ24" s="830"/>
      <c r="DA24" s="831"/>
      <c r="DB24" s="829"/>
      <c r="DC24" s="830"/>
      <c r="DD24" s="830"/>
      <c r="DE24" s="830"/>
      <c r="DF24" s="831"/>
      <c r="DG24" s="829"/>
      <c r="DH24" s="830"/>
      <c r="DI24" s="830"/>
      <c r="DJ24" s="830"/>
      <c r="DK24" s="831"/>
      <c r="DL24" s="829"/>
      <c r="DM24" s="830"/>
      <c r="DN24" s="830"/>
      <c r="DO24" s="830"/>
      <c r="DP24" s="831"/>
      <c r="DQ24" s="829"/>
      <c r="DR24" s="830"/>
      <c r="DS24" s="830"/>
      <c r="DT24" s="830"/>
      <c r="DU24" s="831"/>
      <c r="DV24" s="832"/>
      <c r="DW24" s="833"/>
      <c r="DX24" s="833"/>
      <c r="DY24" s="833"/>
      <c r="DZ24" s="834"/>
      <c r="EA24" s="256"/>
    </row>
    <row r="25" spans="1:131" s="249" customFormat="1" ht="26.25" customHeight="1" thickBot="1" x14ac:dyDescent="0.2">
      <c r="A25" s="797" t="s">
        <v>397</v>
      </c>
      <c r="B25" s="797"/>
      <c r="C25" s="797"/>
      <c r="D25" s="797"/>
      <c r="E25" s="797"/>
      <c r="F25" s="797"/>
      <c r="G25" s="797"/>
      <c r="H25" s="797"/>
      <c r="I25" s="797"/>
      <c r="J25" s="797"/>
      <c r="K25" s="797"/>
      <c r="L25" s="797"/>
      <c r="M25" s="797"/>
      <c r="N25" s="797"/>
      <c r="O25" s="797"/>
      <c r="P25" s="797"/>
      <c r="Q25" s="797"/>
      <c r="R25" s="797"/>
      <c r="S25" s="797"/>
      <c r="T25" s="797"/>
      <c r="U25" s="797"/>
      <c r="V25" s="797"/>
      <c r="W25" s="797"/>
      <c r="X25" s="797"/>
      <c r="Y25" s="797"/>
      <c r="Z25" s="797"/>
      <c r="AA25" s="797"/>
      <c r="AB25" s="797"/>
      <c r="AC25" s="797"/>
      <c r="AD25" s="797"/>
      <c r="AE25" s="797"/>
      <c r="AF25" s="797"/>
      <c r="AG25" s="797"/>
      <c r="AH25" s="797"/>
      <c r="AI25" s="797"/>
      <c r="AJ25" s="797"/>
      <c r="AK25" s="797"/>
      <c r="AL25" s="797"/>
      <c r="AM25" s="797"/>
      <c r="AN25" s="797"/>
      <c r="AO25" s="797"/>
      <c r="AP25" s="797"/>
      <c r="AQ25" s="797"/>
      <c r="AR25" s="797"/>
      <c r="AS25" s="797"/>
      <c r="AT25" s="797"/>
      <c r="AU25" s="797"/>
      <c r="AV25" s="797"/>
      <c r="AW25" s="797"/>
      <c r="AX25" s="797"/>
      <c r="AY25" s="797"/>
      <c r="AZ25" s="797"/>
      <c r="BA25" s="797"/>
      <c r="BB25" s="797"/>
      <c r="BC25" s="797"/>
      <c r="BD25" s="797"/>
      <c r="BE25" s="797"/>
      <c r="BF25" s="797"/>
      <c r="BG25" s="797"/>
      <c r="BH25" s="797"/>
      <c r="BI25" s="797"/>
      <c r="BJ25" s="254"/>
      <c r="BK25" s="254"/>
      <c r="BL25" s="254"/>
      <c r="BM25" s="254"/>
      <c r="BN25" s="254"/>
      <c r="BO25" s="267"/>
      <c r="BP25" s="267"/>
      <c r="BQ25" s="264">
        <v>19</v>
      </c>
      <c r="BR25" s="265"/>
      <c r="BS25" s="816"/>
      <c r="BT25" s="817"/>
      <c r="BU25" s="817"/>
      <c r="BV25" s="817"/>
      <c r="BW25" s="817"/>
      <c r="BX25" s="817"/>
      <c r="BY25" s="817"/>
      <c r="BZ25" s="817"/>
      <c r="CA25" s="817"/>
      <c r="CB25" s="817"/>
      <c r="CC25" s="817"/>
      <c r="CD25" s="817"/>
      <c r="CE25" s="817"/>
      <c r="CF25" s="817"/>
      <c r="CG25" s="818"/>
      <c r="CH25" s="829"/>
      <c r="CI25" s="830"/>
      <c r="CJ25" s="830"/>
      <c r="CK25" s="830"/>
      <c r="CL25" s="831"/>
      <c r="CM25" s="829"/>
      <c r="CN25" s="830"/>
      <c r="CO25" s="830"/>
      <c r="CP25" s="830"/>
      <c r="CQ25" s="831"/>
      <c r="CR25" s="829"/>
      <c r="CS25" s="830"/>
      <c r="CT25" s="830"/>
      <c r="CU25" s="830"/>
      <c r="CV25" s="831"/>
      <c r="CW25" s="829"/>
      <c r="CX25" s="830"/>
      <c r="CY25" s="830"/>
      <c r="CZ25" s="830"/>
      <c r="DA25" s="831"/>
      <c r="DB25" s="829"/>
      <c r="DC25" s="830"/>
      <c r="DD25" s="830"/>
      <c r="DE25" s="830"/>
      <c r="DF25" s="831"/>
      <c r="DG25" s="829"/>
      <c r="DH25" s="830"/>
      <c r="DI25" s="830"/>
      <c r="DJ25" s="830"/>
      <c r="DK25" s="831"/>
      <c r="DL25" s="829"/>
      <c r="DM25" s="830"/>
      <c r="DN25" s="830"/>
      <c r="DO25" s="830"/>
      <c r="DP25" s="831"/>
      <c r="DQ25" s="829"/>
      <c r="DR25" s="830"/>
      <c r="DS25" s="830"/>
      <c r="DT25" s="830"/>
      <c r="DU25" s="831"/>
      <c r="DV25" s="832"/>
      <c r="DW25" s="833"/>
      <c r="DX25" s="833"/>
      <c r="DY25" s="833"/>
      <c r="DZ25" s="834"/>
      <c r="EA25" s="248"/>
    </row>
    <row r="26" spans="1:131" s="249" customFormat="1" ht="26.25" customHeight="1" x14ac:dyDescent="0.15">
      <c r="A26" s="788" t="s">
        <v>374</v>
      </c>
      <c r="B26" s="789"/>
      <c r="C26" s="789"/>
      <c r="D26" s="789"/>
      <c r="E26" s="789"/>
      <c r="F26" s="789"/>
      <c r="G26" s="789"/>
      <c r="H26" s="789"/>
      <c r="I26" s="789"/>
      <c r="J26" s="789"/>
      <c r="K26" s="789"/>
      <c r="L26" s="789"/>
      <c r="M26" s="789"/>
      <c r="N26" s="789"/>
      <c r="O26" s="789"/>
      <c r="P26" s="790"/>
      <c r="Q26" s="765" t="s">
        <v>398</v>
      </c>
      <c r="R26" s="766"/>
      <c r="S26" s="766"/>
      <c r="T26" s="766"/>
      <c r="U26" s="767"/>
      <c r="V26" s="765" t="s">
        <v>399</v>
      </c>
      <c r="W26" s="766"/>
      <c r="X26" s="766"/>
      <c r="Y26" s="766"/>
      <c r="Z26" s="767"/>
      <c r="AA26" s="765" t="s">
        <v>400</v>
      </c>
      <c r="AB26" s="766"/>
      <c r="AC26" s="766"/>
      <c r="AD26" s="766"/>
      <c r="AE26" s="766"/>
      <c r="AF26" s="860" t="s">
        <v>401</v>
      </c>
      <c r="AG26" s="861"/>
      <c r="AH26" s="861"/>
      <c r="AI26" s="861"/>
      <c r="AJ26" s="862"/>
      <c r="AK26" s="766" t="s">
        <v>402</v>
      </c>
      <c r="AL26" s="766"/>
      <c r="AM26" s="766"/>
      <c r="AN26" s="766"/>
      <c r="AO26" s="767"/>
      <c r="AP26" s="765" t="s">
        <v>403</v>
      </c>
      <c r="AQ26" s="766"/>
      <c r="AR26" s="766"/>
      <c r="AS26" s="766"/>
      <c r="AT26" s="767"/>
      <c r="AU26" s="765" t="s">
        <v>404</v>
      </c>
      <c r="AV26" s="766"/>
      <c r="AW26" s="766"/>
      <c r="AX26" s="766"/>
      <c r="AY26" s="767"/>
      <c r="AZ26" s="765" t="s">
        <v>405</v>
      </c>
      <c r="BA26" s="766"/>
      <c r="BB26" s="766"/>
      <c r="BC26" s="766"/>
      <c r="BD26" s="767"/>
      <c r="BE26" s="765" t="s">
        <v>381</v>
      </c>
      <c r="BF26" s="766"/>
      <c r="BG26" s="766"/>
      <c r="BH26" s="766"/>
      <c r="BI26" s="777"/>
      <c r="BJ26" s="254"/>
      <c r="BK26" s="254"/>
      <c r="BL26" s="254"/>
      <c r="BM26" s="254"/>
      <c r="BN26" s="254"/>
      <c r="BO26" s="267"/>
      <c r="BP26" s="267"/>
      <c r="BQ26" s="264">
        <v>20</v>
      </c>
      <c r="BR26" s="265"/>
      <c r="BS26" s="816"/>
      <c r="BT26" s="817"/>
      <c r="BU26" s="817"/>
      <c r="BV26" s="817"/>
      <c r="BW26" s="817"/>
      <c r="BX26" s="817"/>
      <c r="BY26" s="817"/>
      <c r="BZ26" s="817"/>
      <c r="CA26" s="817"/>
      <c r="CB26" s="817"/>
      <c r="CC26" s="817"/>
      <c r="CD26" s="817"/>
      <c r="CE26" s="817"/>
      <c r="CF26" s="817"/>
      <c r="CG26" s="818"/>
      <c r="CH26" s="829"/>
      <c r="CI26" s="830"/>
      <c r="CJ26" s="830"/>
      <c r="CK26" s="830"/>
      <c r="CL26" s="831"/>
      <c r="CM26" s="829"/>
      <c r="CN26" s="830"/>
      <c r="CO26" s="830"/>
      <c r="CP26" s="830"/>
      <c r="CQ26" s="831"/>
      <c r="CR26" s="829"/>
      <c r="CS26" s="830"/>
      <c r="CT26" s="830"/>
      <c r="CU26" s="830"/>
      <c r="CV26" s="831"/>
      <c r="CW26" s="829"/>
      <c r="CX26" s="830"/>
      <c r="CY26" s="830"/>
      <c r="CZ26" s="830"/>
      <c r="DA26" s="831"/>
      <c r="DB26" s="829"/>
      <c r="DC26" s="830"/>
      <c r="DD26" s="830"/>
      <c r="DE26" s="830"/>
      <c r="DF26" s="831"/>
      <c r="DG26" s="829"/>
      <c r="DH26" s="830"/>
      <c r="DI26" s="830"/>
      <c r="DJ26" s="830"/>
      <c r="DK26" s="831"/>
      <c r="DL26" s="829"/>
      <c r="DM26" s="830"/>
      <c r="DN26" s="830"/>
      <c r="DO26" s="830"/>
      <c r="DP26" s="831"/>
      <c r="DQ26" s="829"/>
      <c r="DR26" s="830"/>
      <c r="DS26" s="830"/>
      <c r="DT26" s="830"/>
      <c r="DU26" s="831"/>
      <c r="DV26" s="832"/>
      <c r="DW26" s="833"/>
      <c r="DX26" s="833"/>
      <c r="DY26" s="833"/>
      <c r="DZ26" s="834"/>
      <c r="EA26" s="248"/>
    </row>
    <row r="27" spans="1:131" s="249" customFormat="1" ht="26.25" customHeight="1" thickBot="1" x14ac:dyDescent="0.2">
      <c r="A27" s="791"/>
      <c r="B27" s="792"/>
      <c r="C27" s="792"/>
      <c r="D27" s="792"/>
      <c r="E27" s="792"/>
      <c r="F27" s="792"/>
      <c r="G27" s="792"/>
      <c r="H27" s="792"/>
      <c r="I27" s="792"/>
      <c r="J27" s="792"/>
      <c r="K27" s="792"/>
      <c r="L27" s="792"/>
      <c r="M27" s="792"/>
      <c r="N27" s="792"/>
      <c r="O27" s="792"/>
      <c r="P27" s="793"/>
      <c r="Q27" s="768"/>
      <c r="R27" s="769"/>
      <c r="S27" s="769"/>
      <c r="T27" s="769"/>
      <c r="U27" s="770"/>
      <c r="V27" s="768"/>
      <c r="W27" s="769"/>
      <c r="X27" s="769"/>
      <c r="Y27" s="769"/>
      <c r="Z27" s="770"/>
      <c r="AA27" s="768"/>
      <c r="AB27" s="769"/>
      <c r="AC27" s="769"/>
      <c r="AD27" s="769"/>
      <c r="AE27" s="769"/>
      <c r="AF27" s="863"/>
      <c r="AG27" s="864"/>
      <c r="AH27" s="864"/>
      <c r="AI27" s="864"/>
      <c r="AJ27" s="865"/>
      <c r="AK27" s="769"/>
      <c r="AL27" s="769"/>
      <c r="AM27" s="769"/>
      <c r="AN27" s="769"/>
      <c r="AO27" s="770"/>
      <c r="AP27" s="768"/>
      <c r="AQ27" s="769"/>
      <c r="AR27" s="769"/>
      <c r="AS27" s="769"/>
      <c r="AT27" s="770"/>
      <c r="AU27" s="768"/>
      <c r="AV27" s="769"/>
      <c r="AW27" s="769"/>
      <c r="AX27" s="769"/>
      <c r="AY27" s="770"/>
      <c r="AZ27" s="768"/>
      <c r="BA27" s="769"/>
      <c r="BB27" s="769"/>
      <c r="BC27" s="769"/>
      <c r="BD27" s="770"/>
      <c r="BE27" s="768"/>
      <c r="BF27" s="769"/>
      <c r="BG27" s="769"/>
      <c r="BH27" s="769"/>
      <c r="BI27" s="778"/>
      <c r="BJ27" s="254"/>
      <c r="BK27" s="254"/>
      <c r="BL27" s="254"/>
      <c r="BM27" s="254"/>
      <c r="BN27" s="254"/>
      <c r="BO27" s="267"/>
      <c r="BP27" s="267"/>
      <c r="BQ27" s="264">
        <v>21</v>
      </c>
      <c r="BR27" s="265"/>
      <c r="BS27" s="816"/>
      <c r="BT27" s="817"/>
      <c r="BU27" s="817"/>
      <c r="BV27" s="817"/>
      <c r="BW27" s="817"/>
      <c r="BX27" s="817"/>
      <c r="BY27" s="817"/>
      <c r="BZ27" s="817"/>
      <c r="CA27" s="817"/>
      <c r="CB27" s="817"/>
      <c r="CC27" s="817"/>
      <c r="CD27" s="817"/>
      <c r="CE27" s="817"/>
      <c r="CF27" s="817"/>
      <c r="CG27" s="818"/>
      <c r="CH27" s="829"/>
      <c r="CI27" s="830"/>
      <c r="CJ27" s="830"/>
      <c r="CK27" s="830"/>
      <c r="CL27" s="831"/>
      <c r="CM27" s="829"/>
      <c r="CN27" s="830"/>
      <c r="CO27" s="830"/>
      <c r="CP27" s="830"/>
      <c r="CQ27" s="831"/>
      <c r="CR27" s="829"/>
      <c r="CS27" s="830"/>
      <c r="CT27" s="830"/>
      <c r="CU27" s="830"/>
      <c r="CV27" s="831"/>
      <c r="CW27" s="829"/>
      <c r="CX27" s="830"/>
      <c r="CY27" s="830"/>
      <c r="CZ27" s="830"/>
      <c r="DA27" s="831"/>
      <c r="DB27" s="829"/>
      <c r="DC27" s="830"/>
      <c r="DD27" s="830"/>
      <c r="DE27" s="830"/>
      <c r="DF27" s="831"/>
      <c r="DG27" s="829"/>
      <c r="DH27" s="830"/>
      <c r="DI27" s="830"/>
      <c r="DJ27" s="830"/>
      <c r="DK27" s="831"/>
      <c r="DL27" s="829"/>
      <c r="DM27" s="830"/>
      <c r="DN27" s="830"/>
      <c r="DO27" s="830"/>
      <c r="DP27" s="831"/>
      <c r="DQ27" s="829"/>
      <c r="DR27" s="830"/>
      <c r="DS27" s="830"/>
      <c r="DT27" s="830"/>
      <c r="DU27" s="831"/>
      <c r="DV27" s="832"/>
      <c r="DW27" s="833"/>
      <c r="DX27" s="833"/>
      <c r="DY27" s="833"/>
      <c r="DZ27" s="834"/>
      <c r="EA27" s="248"/>
    </row>
    <row r="28" spans="1:131" s="249" customFormat="1" ht="26.25" customHeight="1" thickTop="1" x14ac:dyDescent="0.15">
      <c r="A28" s="268">
        <v>1</v>
      </c>
      <c r="B28" s="779" t="s">
        <v>406</v>
      </c>
      <c r="C28" s="780"/>
      <c r="D28" s="780"/>
      <c r="E28" s="780"/>
      <c r="F28" s="780"/>
      <c r="G28" s="780"/>
      <c r="H28" s="780"/>
      <c r="I28" s="780"/>
      <c r="J28" s="780"/>
      <c r="K28" s="780"/>
      <c r="L28" s="780"/>
      <c r="M28" s="780"/>
      <c r="N28" s="780"/>
      <c r="O28" s="780"/>
      <c r="P28" s="781"/>
      <c r="Q28" s="869">
        <v>17255</v>
      </c>
      <c r="R28" s="870"/>
      <c r="S28" s="870"/>
      <c r="T28" s="870"/>
      <c r="U28" s="870"/>
      <c r="V28" s="870">
        <v>17177</v>
      </c>
      <c r="W28" s="870"/>
      <c r="X28" s="870"/>
      <c r="Y28" s="870"/>
      <c r="Z28" s="870"/>
      <c r="AA28" s="870">
        <v>78</v>
      </c>
      <c r="AB28" s="870"/>
      <c r="AC28" s="870"/>
      <c r="AD28" s="870"/>
      <c r="AE28" s="871"/>
      <c r="AF28" s="872">
        <v>78</v>
      </c>
      <c r="AG28" s="870"/>
      <c r="AH28" s="870"/>
      <c r="AI28" s="870"/>
      <c r="AJ28" s="873"/>
      <c r="AK28" s="874">
        <v>1426</v>
      </c>
      <c r="AL28" s="866"/>
      <c r="AM28" s="866"/>
      <c r="AN28" s="866"/>
      <c r="AO28" s="866"/>
      <c r="AP28" s="866" t="s">
        <v>578</v>
      </c>
      <c r="AQ28" s="866"/>
      <c r="AR28" s="866"/>
      <c r="AS28" s="866"/>
      <c r="AT28" s="866"/>
      <c r="AU28" s="866" t="s">
        <v>578</v>
      </c>
      <c r="AV28" s="866"/>
      <c r="AW28" s="866"/>
      <c r="AX28" s="866"/>
      <c r="AY28" s="866"/>
      <c r="AZ28" s="866" t="s">
        <v>578</v>
      </c>
      <c r="BA28" s="866"/>
      <c r="BB28" s="866"/>
      <c r="BC28" s="866"/>
      <c r="BD28" s="866"/>
      <c r="BE28" s="867"/>
      <c r="BF28" s="867"/>
      <c r="BG28" s="867"/>
      <c r="BH28" s="867"/>
      <c r="BI28" s="868"/>
      <c r="BJ28" s="254"/>
      <c r="BK28" s="254"/>
      <c r="BL28" s="254"/>
      <c r="BM28" s="254"/>
      <c r="BN28" s="254"/>
      <c r="BO28" s="267"/>
      <c r="BP28" s="267"/>
      <c r="BQ28" s="264">
        <v>22</v>
      </c>
      <c r="BR28" s="265"/>
      <c r="BS28" s="816"/>
      <c r="BT28" s="817"/>
      <c r="BU28" s="817"/>
      <c r="BV28" s="817"/>
      <c r="BW28" s="817"/>
      <c r="BX28" s="817"/>
      <c r="BY28" s="817"/>
      <c r="BZ28" s="817"/>
      <c r="CA28" s="817"/>
      <c r="CB28" s="817"/>
      <c r="CC28" s="817"/>
      <c r="CD28" s="817"/>
      <c r="CE28" s="817"/>
      <c r="CF28" s="817"/>
      <c r="CG28" s="818"/>
      <c r="CH28" s="829"/>
      <c r="CI28" s="830"/>
      <c r="CJ28" s="830"/>
      <c r="CK28" s="830"/>
      <c r="CL28" s="831"/>
      <c r="CM28" s="829"/>
      <c r="CN28" s="830"/>
      <c r="CO28" s="830"/>
      <c r="CP28" s="830"/>
      <c r="CQ28" s="831"/>
      <c r="CR28" s="829"/>
      <c r="CS28" s="830"/>
      <c r="CT28" s="830"/>
      <c r="CU28" s="830"/>
      <c r="CV28" s="831"/>
      <c r="CW28" s="829"/>
      <c r="CX28" s="830"/>
      <c r="CY28" s="830"/>
      <c r="CZ28" s="830"/>
      <c r="DA28" s="831"/>
      <c r="DB28" s="829"/>
      <c r="DC28" s="830"/>
      <c r="DD28" s="830"/>
      <c r="DE28" s="830"/>
      <c r="DF28" s="831"/>
      <c r="DG28" s="829"/>
      <c r="DH28" s="830"/>
      <c r="DI28" s="830"/>
      <c r="DJ28" s="830"/>
      <c r="DK28" s="831"/>
      <c r="DL28" s="829"/>
      <c r="DM28" s="830"/>
      <c r="DN28" s="830"/>
      <c r="DO28" s="830"/>
      <c r="DP28" s="831"/>
      <c r="DQ28" s="829"/>
      <c r="DR28" s="830"/>
      <c r="DS28" s="830"/>
      <c r="DT28" s="830"/>
      <c r="DU28" s="831"/>
      <c r="DV28" s="832"/>
      <c r="DW28" s="833"/>
      <c r="DX28" s="833"/>
      <c r="DY28" s="833"/>
      <c r="DZ28" s="834"/>
      <c r="EA28" s="248"/>
    </row>
    <row r="29" spans="1:131" s="249" customFormat="1" ht="26.25" customHeight="1" x14ac:dyDescent="0.15">
      <c r="A29" s="268">
        <v>2</v>
      </c>
      <c r="B29" s="803" t="s">
        <v>407</v>
      </c>
      <c r="C29" s="804"/>
      <c r="D29" s="804"/>
      <c r="E29" s="804"/>
      <c r="F29" s="804"/>
      <c r="G29" s="804"/>
      <c r="H29" s="804"/>
      <c r="I29" s="804"/>
      <c r="J29" s="804"/>
      <c r="K29" s="804"/>
      <c r="L29" s="804"/>
      <c r="M29" s="804"/>
      <c r="N29" s="804"/>
      <c r="O29" s="804"/>
      <c r="P29" s="805"/>
      <c r="Q29" s="806">
        <v>13047</v>
      </c>
      <c r="R29" s="807"/>
      <c r="S29" s="807"/>
      <c r="T29" s="807"/>
      <c r="U29" s="807"/>
      <c r="V29" s="807">
        <v>11712</v>
      </c>
      <c r="W29" s="807"/>
      <c r="X29" s="807"/>
      <c r="Y29" s="807"/>
      <c r="Z29" s="807"/>
      <c r="AA29" s="807">
        <v>1335</v>
      </c>
      <c r="AB29" s="807"/>
      <c r="AC29" s="807"/>
      <c r="AD29" s="807"/>
      <c r="AE29" s="808"/>
      <c r="AF29" s="809">
        <v>1335</v>
      </c>
      <c r="AG29" s="810"/>
      <c r="AH29" s="810"/>
      <c r="AI29" s="810"/>
      <c r="AJ29" s="811"/>
      <c r="AK29" s="877">
        <v>1863</v>
      </c>
      <c r="AL29" s="878"/>
      <c r="AM29" s="878"/>
      <c r="AN29" s="878"/>
      <c r="AO29" s="878"/>
      <c r="AP29" s="878" t="s">
        <v>578</v>
      </c>
      <c r="AQ29" s="878"/>
      <c r="AR29" s="878"/>
      <c r="AS29" s="878"/>
      <c r="AT29" s="878"/>
      <c r="AU29" s="878" t="s">
        <v>578</v>
      </c>
      <c r="AV29" s="878"/>
      <c r="AW29" s="878"/>
      <c r="AX29" s="878"/>
      <c r="AY29" s="878"/>
      <c r="AZ29" s="878" t="s">
        <v>578</v>
      </c>
      <c r="BA29" s="878"/>
      <c r="BB29" s="878"/>
      <c r="BC29" s="878"/>
      <c r="BD29" s="878"/>
      <c r="BE29" s="875"/>
      <c r="BF29" s="875"/>
      <c r="BG29" s="875"/>
      <c r="BH29" s="875"/>
      <c r="BI29" s="876"/>
      <c r="BJ29" s="254"/>
      <c r="BK29" s="254"/>
      <c r="BL29" s="254"/>
      <c r="BM29" s="254"/>
      <c r="BN29" s="254"/>
      <c r="BO29" s="267"/>
      <c r="BP29" s="267"/>
      <c r="BQ29" s="264">
        <v>23</v>
      </c>
      <c r="BR29" s="265"/>
      <c r="BS29" s="816"/>
      <c r="BT29" s="817"/>
      <c r="BU29" s="817"/>
      <c r="BV29" s="817"/>
      <c r="BW29" s="817"/>
      <c r="BX29" s="817"/>
      <c r="BY29" s="817"/>
      <c r="BZ29" s="817"/>
      <c r="CA29" s="817"/>
      <c r="CB29" s="817"/>
      <c r="CC29" s="817"/>
      <c r="CD29" s="817"/>
      <c r="CE29" s="817"/>
      <c r="CF29" s="817"/>
      <c r="CG29" s="818"/>
      <c r="CH29" s="829"/>
      <c r="CI29" s="830"/>
      <c r="CJ29" s="830"/>
      <c r="CK29" s="830"/>
      <c r="CL29" s="831"/>
      <c r="CM29" s="829"/>
      <c r="CN29" s="830"/>
      <c r="CO29" s="830"/>
      <c r="CP29" s="830"/>
      <c r="CQ29" s="831"/>
      <c r="CR29" s="829"/>
      <c r="CS29" s="830"/>
      <c r="CT29" s="830"/>
      <c r="CU29" s="830"/>
      <c r="CV29" s="831"/>
      <c r="CW29" s="829"/>
      <c r="CX29" s="830"/>
      <c r="CY29" s="830"/>
      <c r="CZ29" s="830"/>
      <c r="DA29" s="831"/>
      <c r="DB29" s="829"/>
      <c r="DC29" s="830"/>
      <c r="DD29" s="830"/>
      <c r="DE29" s="830"/>
      <c r="DF29" s="831"/>
      <c r="DG29" s="829"/>
      <c r="DH29" s="830"/>
      <c r="DI29" s="830"/>
      <c r="DJ29" s="830"/>
      <c r="DK29" s="831"/>
      <c r="DL29" s="829"/>
      <c r="DM29" s="830"/>
      <c r="DN29" s="830"/>
      <c r="DO29" s="830"/>
      <c r="DP29" s="831"/>
      <c r="DQ29" s="829"/>
      <c r="DR29" s="830"/>
      <c r="DS29" s="830"/>
      <c r="DT29" s="830"/>
      <c r="DU29" s="831"/>
      <c r="DV29" s="832"/>
      <c r="DW29" s="833"/>
      <c r="DX29" s="833"/>
      <c r="DY29" s="833"/>
      <c r="DZ29" s="834"/>
      <c r="EA29" s="248"/>
    </row>
    <row r="30" spans="1:131" s="249" customFormat="1" ht="26.25" customHeight="1" x14ac:dyDescent="0.15">
      <c r="A30" s="268">
        <v>3</v>
      </c>
      <c r="B30" s="803" t="s">
        <v>408</v>
      </c>
      <c r="C30" s="804"/>
      <c r="D30" s="804"/>
      <c r="E30" s="804"/>
      <c r="F30" s="804"/>
      <c r="G30" s="804"/>
      <c r="H30" s="804"/>
      <c r="I30" s="804"/>
      <c r="J30" s="804"/>
      <c r="K30" s="804"/>
      <c r="L30" s="804"/>
      <c r="M30" s="804"/>
      <c r="N30" s="804"/>
      <c r="O30" s="804"/>
      <c r="P30" s="805"/>
      <c r="Q30" s="806">
        <v>1838</v>
      </c>
      <c r="R30" s="807"/>
      <c r="S30" s="807"/>
      <c r="T30" s="807"/>
      <c r="U30" s="807"/>
      <c r="V30" s="807">
        <v>1750</v>
      </c>
      <c r="W30" s="807"/>
      <c r="X30" s="807"/>
      <c r="Y30" s="807"/>
      <c r="Z30" s="807"/>
      <c r="AA30" s="807">
        <v>88</v>
      </c>
      <c r="AB30" s="807"/>
      <c r="AC30" s="807"/>
      <c r="AD30" s="807"/>
      <c r="AE30" s="808"/>
      <c r="AF30" s="809">
        <v>88</v>
      </c>
      <c r="AG30" s="810"/>
      <c r="AH30" s="810"/>
      <c r="AI30" s="810"/>
      <c r="AJ30" s="811"/>
      <c r="AK30" s="877">
        <v>450</v>
      </c>
      <c r="AL30" s="878"/>
      <c r="AM30" s="878"/>
      <c r="AN30" s="878"/>
      <c r="AO30" s="878"/>
      <c r="AP30" s="878" t="s">
        <v>578</v>
      </c>
      <c r="AQ30" s="878"/>
      <c r="AR30" s="878"/>
      <c r="AS30" s="878"/>
      <c r="AT30" s="878"/>
      <c r="AU30" s="878" t="s">
        <v>578</v>
      </c>
      <c r="AV30" s="878"/>
      <c r="AW30" s="878"/>
      <c r="AX30" s="878"/>
      <c r="AY30" s="878"/>
      <c r="AZ30" s="878" t="s">
        <v>578</v>
      </c>
      <c r="BA30" s="878"/>
      <c r="BB30" s="878"/>
      <c r="BC30" s="878"/>
      <c r="BD30" s="878"/>
      <c r="BE30" s="875"/>
      <c r="BF30" s="875"/>
      <c r="BG30" s="875"/>
      <c r="BH30" s="875"/>
      <c r="BI30" s="876"/>
      <c r="BJ30" s="254"/>
      <c r="BK30" s="254"/>
      <c r="BL30" s="254"/>
      <c r="BM30" s="254"/>
      <c r="BN30" s="254"/>
      <c r="BO30" s="267"/>
      <c r="BP30" s="267"/>
      <c r="BQ30" s="264">
        <v>24</v>
      </c>
      <c r="BR30" s="265"/>
      <c r="BS30" s="816"/>
      <c r="BT30" s="817"/>
      <c r="BU30" s="817"/>
      <c r="BV30" s="817"/>
      <c r="BW30" s="817"/>
      <c r="BX30" s="817"/>
      <c r="BY30" s="817"/>
      <c r="BZ30" s="817"/>
      <c r="CA30" s="817"/>
      <c r="CB30" s="817"/>
      <c r="CC30" s="817"/>
      <c r="CD30" s="817"/>
      <c r="CE30" s="817"/>
      <c r="CF30" s="817"/>
      <c r="CG30" s="818"/>
      <c r="CH30" s="829"/>
      <c r="CI30" s="830"/>
      <c r="CJ30" s="830"/>
      <c r="CK30" s="830"/>
      <c r="CL30" s="831"/>
      <c r="CM30" s="829"/>
      <c r="CN30" s="830"/>
      <c r="CO30" s="830"/>
      <c r="CP30" s="830"/>
      <c r="CQ30" s="831"/>
      <c r="CR30" s="829"/>
      <c r="CS30" s="830"/>
      <c r="CT30" s="830"/>
      <c r="CU30" s="830"/>
      <c r="CV30" s="831"/>
      <c r="CW30" s="829"/>
      <c r="CX30" s="830"/>
      <c r="CY30" s="830"/>
      <c r="CZ30" s="830"/>
      <c r="DA30" s="831"/>
      <c r="DB30" s="829"/>
      <c r="DC30" s="830"/>
      <c r="DD30" s="830"/>
      <c r="DE30" s="830"/>
      <c r="DF30" s="831"/>
      <c r="DG30" s="829"/>
      <c r="DH30" s="830"/>
      <c r="DI30" s="830"/>
      <c r="DJ30" s="830"/>
      <c r="DK30" s="831"/>
      <c r="DL30" s="829"/>
      <c r="DM30" s="830"/>
      <c r="DN30" s="830"/>
      <c r="DO30" s="830"/>
      <c r="DP30" s="831"/>
      <c r="DQ30" s="829"/>
      <c r="DR30" s="830"/>
      <c r="DS30" s="830"/>
      <c r="DT30" s="830"/>
      <c r="DU30" s="831"/>
      <c r="DV30" s="832"/>
      <c r="DW30" s="833"/>
      <c r="DX30" s="833"/>
      <c r="DY30" s="833"/>
      <c r="DZ30" s="834"/>
      <c r="EA30" s="248"/>
    </row>
    <row r="31" spans="1:131" s="249" customFormat="1" ht="26.25" customHeight="1" x14ac:dyDescent="0.15">
      <c r="A31" s="268">
        <v>4</v>
      </c>
      <c r="B31" s="803" t="s">
        <v>409</v>
      </c>
      <c r="C31" s="804"/>
      <c r="D31" s="804"/>
      <c r="E31" s="804"/>
      <c r="F31" s="804"/>
      <c r="G31" s="804"/>
      <c r="H31" s="804"/>
      <c r="I31" s="804"/>
      <c r="J31" s="804"/>
      <c r="K31" s="804"/>
      <c r="L31" s="804"/>
      <c r="M31" s="804"/>
      <c r="N31" s="804"/>
      <c r="O31" s="804"/>
      <c r="P31" s="805"/>
      <c r="Q31" s="806">
        <v>32</v>
      </c>
      <c r="R31" s="807"/>
      <c r="S31" s="807"/>
      <c r="T31" s="807"/>
      <c r="U31" s="807"/>
      <c r="V31" s="807">
        <v>32</v>
      </c>
      <c r="W31" s="807"/>
      <c r="X31" s="807"/>
      <c r="Y31" s="807"/>
      <c r="Z31" s="807"/>
      <c r="AA31" s="807" t="s">
        <v>578</v>
      </c>
      <c r="AB31" s="807"/>
      <c r="AC31" s="807"/>
      <c r="AD31" s="807"/>
      <c r="AE31" s="808"/>
      <c r="AF31" s="809" t="s">
        <v>410</v>
      </c>
      <c r="AG31" s="810"/>
      <c r="AH31" s="810"/>
      <c r="AI31" s="810"/>
      <c r="AJ31" s="811"/>
      <c r="AK31" s="877">
        <v>0</v>
      </c>
      <c r="AL31" s="878"/>
      <c r="AM31" s="878"/>
      <c r="AN31" s="878"/>
      <c r="AO31" s="878"/>
      <c r="AP31" s="878" t="s">
        <v>578</v>
      </c>
      <c r="AQ31" s="878"/>
      <c r="AR31" s="878"/>
      <c r="AS31" s="878"/>
      <c r="AT31" s="878"/>
      <c r="AU31" s="878" t="s">
        <v>578</v>
      </c>
      <c r="AV31" s="878"/>
      <c r="AW31" s="878"/>
      <c r="AX31" s="878"/>
      <c r="AY31" s="878"/>
      <c r="AZ31" s="878" t="s">
        <v>578</v>
      </c>
      <c r="BA31" s="878"/>
      <c r="BB31" s="878"/>
      <c r="BC31" s="878"/>
      <c r="BD31" s="878"/>
      <c r="BE31" s="875"/>
      <c r="BF31" s="875"/>
      <c r="BG31" s="875"/>
      <c r="BH31" s="875"/>
      <c r="BI31" s="876"/>
      <c r="BJ31" s="254"/>
      <c r="BK31" s="254"/>
      <c r="BL31" s="254"/>
      <c r="BM31" s="254"/>
      <c r="BN31" s="254"/>
      <c r="BO31" s="267"/>
      <c r="BP31" s="267"/>
      <c r="BQ31" s="264">
        <v>25</v>
      </c>
      <c r="BR31" s="265"/>
      <c r="BS31" s="816"/>
      <c r="BT31" s="817"/>
      <c r="BU31" s="817"/>
      <c r="BV31" s="817"/>
      <c r="BW31" s="817"/>
      <c r="BX31" s="817"/>
      <c r="BY31" s="817"/>
      <c r="BZ31" s="817"/>
      <c r="CA31" s="817"/>
      <c r="CB31" s="817"/>
      <c r="CC31" s="817"/>
      <c r="CD31" s="817"/>
      <c r="CE31" s="817"/>
      <c r="CF31" s="817"/>
      <c r="CG31" s="818"/>
      <c r="CH31" s="829"/>
      <c r="CI31" s="830"/>
      <c r="CJ31" s="830"/>
      <c r="CK31" s="830"/>
      <c r="CL31" s="831"/>
      <c r="CM31" s="829"/>
      <c r="CN31" s="830"/>
      <c r="CO31" s="830"/>
      <c r="CP31" s="830"/>
      <c r="CQ31" s="831"/>
      <c r="CR31" s="829"/>
      <c r="CS31" s="830"/>
      <c r="CT31" s="830"/>
      <c r="CU31" s="830"/>
      <c r="CV31" s="831"/>
      <c r="CW31" s="829"/>
      <c r="CX31" s="830"/>
      <c r="CY31" s="830"/>
      <c r="CZ31" s="830"/>
      <c r="DA31" s="831"/>
      <c r="DB31" s="829"/>
      <c r="DC31" s="830"/>
      <c r="DD31" s="830"/>
      <c r="DE31" s="830"/>
      <c r="DF31" s="831"/>
      <c r="DG31" s="829"/>
      <c r="DH31" s="830"/>
      <c r="DI31" s="830"/>
      <c r="DJ31" s="830"/>
      <c r="DK31" s="831"/>
      <c r="DL31" s="829"/>
      <c r="DM31" s="830"/>
      <c r="DN31" s="830"/>
      <c r="DO31" s="830"/>
      <c r="DP31" s="831"/>
      <c r="DQ31" s="829"/>
      <c r="DR31" s="830"/>
      <c r="DS31" s="830"/>
      <c r="DT31" s="830"/>
      <c r="DU31" s="831"/>
      <c r="DV31" s="832"/>
      <c r="DW31" s="833"/>
      <c r="DX31" s="833"/>
      <c r="DY31" s="833"/>
      <c r="DZ31" s="834"/>
      <c r="EA31" s="248"/>
    </row>
    <row r="32" spans="1:131" s="249" customFormat="1" ht="26.25" customHeight="1" x14ac:dyDescent="0.15">
      <c r="A32" s="268">
        <v>5</v>
      </c>
      <c r="B32" s="803" t="s">
        <v>411</v>
      </c>
      <c r="C32" s="804"/>
      <c r="D32" s="804"/>
      <c r="E32" s="804"/>
      <c r="F32" s="804"/>
      <c r="G32" s="804"/>
      <c r="H32" s="804"/>
      <c r="I32" s="804"/>
      <c r="J32" s="804"/>
      <c r="K32" s="804"/>
      <c r="L32" s="804"/>
      <c r="M32" s="804"/>
      <c r="N32" s="804"/>
      <c r="O32" s="804"/>
      <c r="P32" s="805"/>
      <c r="Q32" s="806">
        <v>2560</v>
      </c>
      <c r="R32" s="807"/>
      <c r="S32" s="807"/>
      <c r="T32" s="807"/>
      <c r="U32" s="807"/>
      <c r="V32" s="807">
        <v>2322</v>
      </c>
      <c r="W32" s="807"/>
      <c r="X32" s="807"/>
      <c r="Y32" s="807"/>
      <c r="Z32" s="807"/>
      <c r="AA32" s="807">
        <v>238</v>
      </c>
      <c r="AB32" s="807"/>
      <c r="AC32" s="807"/>
      <c r="AD32" s="807"/>
      <c r="AE32" s="808"/>
      <c r="AF32" s="809">
        <v>5923</v>
      </c>
      <c r="AG32" s="810"/>
      <c r="AH32" s="810"/>
      <c r="AI32" s="810"/>
      <c r="AJ32" s="811"/>
      <c r="AK32" s="877">
        <v>497</v>
      </c>
      <c r="AL32" s="878"/>
      <c r="AM32" s="878"/>
      <c r="AN32" s="878"/>
      <c r="AO32" s="878"/>
      <c r="AP32" s="878">
        <v>7080</v>
      </c>
      <c r="AQ32" s="878"/>
      <c r="AR32" s="878"/>
      <c r="AS32" s="878"/>
      <c r="AT32" s="878"/>
      <c r="AU32" s="878">
        <v>1558</v>
      </c>
      <c r="AV32" s="878"/>
      <c r="AW32" s="878"/>
      <c r="AX32" s="878"/>
      <c r="AY32" s="878"/>
      <c r="AZ32" s="878" t="s">
        <v>578</v>
      </c>
      <c r="BA32" s="878"/>
      <c r="BB32" s="878"/>
      <c r="BC32" s="878"/>
      <c r="BD32" s="878"/>
      <c r="BE32" s="875" t="s">
        <v>412</v>
      </c>
      <c r="BF32" s="875"/>
      <c r="BG32" s="875"/>
      <c r="BH32" s="875"/>
      <c r="BI32" s="876"/>
      <c r="BJ32" s="254"/>
      <c r="BK32" s="254"/>
      <c r="BL32" s="254"/>
      <c r="BM32" s="254"/>
      <c r="BN32" s="254"/>
      <c r="BO32" s="267"/>
      <c r="BP32" s="267"/>
      <c r="BQ32" s="264">
        <v>26</v>
      </c>
      <c r="BR32" s="265"/>
      <c r="BS32" s="816"/>
      <c r="BT32" s="817"/>
      <c r="BU32" s="817"/>
      <c r="BV32" s="817"/>
      <c r="BW32" s="817"/>
      <c r="BX32" s="817"/>
      <c r="BY32" s="817"/>
      <c r="BZ32" s="817"/>
      <c r="CA32" s="817"/>
      <c r="CB32" s="817"/>
      <c r="CC32" s="817"/>
      <c r="CD32" s="817"/>
      <c r="CE32" s="817"/>
      <c r="CF32" s="817"/>
      <c r="CG32" s="818"/>
      <c r="CH32" s="829"/>
      <c r="CI32" s="830"/>
      <c r="CJ32" s="830"/>
      <c r="CK32" s="830"/>
      <c r="CL32" s="831"/>
      <c r="CM32" s="829"/>
      <c r="CN32" s="830"/>
      <c r="CO32" s="830"/>
      <c r="CP32" s="830"/>
      <c r="CQ32" s="831"/>
      <c r="CR32" s="829"/>
      <c r="CS32" s="830"/>
      <c r="CT32" s="830"/>
      <c r="CU32" s="830"/>
      <c r="CV32" s="831"/>
      <c r="CW32" s="829"/>
      <c r="CX32" s="830"/>
      <c r="CY32" s="830"/>
      <c r="CZ32" s="830"/>
      <c r="DA32" s="831"/>
      <c r="DB32" s="829"/>
      <c r="DC32" s="830"/>
      <c r="DD32" s="830"/>
      <c r="DE32" s="830"/>
      <c r="DF32" s="831"/>
      <c r="DG32" s="829"/>
      <c r="DH32" s="830"/>
      <c r="DI32" s="830"/>
      <c r="DJ32" s="830"/>
      <c r="DK32" s="831"/>
      <c r="DL32" s="829"/>
      <c r="DM32" s="830"/>
      <c r="DN32" s="830"/>
      <c r="DO32" s="830"/>
      <c r="DP32" s="831"/>
      <c r="DQ32" s="829"/>
      <c r="DR32" s="830"/>
      <c r="DS32" s="830"/>
      <c r="DT32" s="830"/>
      <c r="DU32" s="831"/>
      <c r="DV32" s="832"/>
      <c r="DW32" s="833"/>
      <c r="DX32" s="833"/>
      <c r="DY32" s="833"/>
      <c r="DZ32" s="834"/>
      <c r="EA32" s="248"/>
    </row>
    <row r="33" spans="1:131" s="249" customFormat="1" ht="26.25" customHeight="1" x14ac:dyDescent="0.15">
      <c r="A33" s="268">
        <v>6</v>
      </c>
      <c r="B33" s="803" t="s">
        <v>413</v>
      </c>
      <c r="C33" s="804"/>
      <c r="D33" s="804"/>
      <c r="E33" s="804"/>
      <c r="F33" s="804"/>
      <c r="G33" s="804"/>
      <c r="H33" s="804"/>
      <c r="I33" s="804"/>
      <c r="J33" s="804"/>
      <c r="K33" s="804"/>
      <c r="L33" s="804"/>
      <c r="M33" s="804"/>
      <c r="N33" s="804"/>
      <c r="O33" s="804"/>
      <c r="P33" s="805"/>
      <c r="Q33" s="806">
        <v>379</v>
      </c>
      <c r="R33" s="807"/>
      <c r="S33" s="807"/>
      <c r="T33" s="807"/>
      <c r="U33" s="807"/>
      <c r="V33" s="807">
        <v>275</v>
      </c>
      <c r="W33" s="807"/>
      <c r="X33" s="807"/>
      <c r="Y33" s="807"/>
      <c r="Z33" s="807"/>
      <c r="AA33" s="807">
        <v>104</v>
      </c>
      <c r="AB33" s="807"/>
      <c r="AC33" s="807"/>
      <c r="AD33" s="807"/>
      <c r="AE33" s="808"/>
      <c r="AF33" s="809">
        <v>485</v>
      </c>
      <c r="AG33" s="810"/>
      <c r="AH33" s="810"/>
      <c r="AI33" s="810"/>
      <c r="AJ33" s="811"/>
      <c r="AK33" s="877">
        <v>109</v>
      </c>
      <c r="AL33" s="878"/>
      <c r="AM33" s="878"/>
      <c r="AN33" s="878"/>
      <c r="AO33" s="878"/>
      <c r="AP33" s="878">
        <v>677</v>
      </c>
      <c r="AQ33" s="878"/>
      <c r="AR33" s="878"/>
      <c r="AS33" s="878"/>
      <c r="AT33" s="878"/>
      <c r="AU33" s="878" t="s">
        <v>578</v>
      </c>
      <c r="AV33" s="878"/>
      <c r="AW33" s="878"/>
      <c r="AX33" s="878"/>
      <c r="AY33" s="878"/>
      <c r="AZ33" s="878" t="s">
        <v>578</v>
      </c>
      <c r="BA33" s="878"/>
      <c r="BB33" s="878"/>
      <c r="BC33" s="878"/>
      <c r="BD33" s="878"/>
      <c r="BE33" s="875" t="s">
        <v>412</v>
      </c>
      <c r="BF33" s="875"/>
      <c r="BG33" s="875"/>
      <c r="BH33" s="875"/>
      <c r="BI33" s="876"/>
      <c r="BJ33" s="254"/>
      <c r="BK33" s="254"/>
      <c r="BL33" s="254"/>
      <c r="BM33" s="254"/>
      <c r="BN33" s="254"/>
      <c r="BO33" s="267"/>
      <c r="BP33" s="267"/>
      <c r="BQ33" s="264">
        <v>27</v>
      </c>
      <c r="BR33" s="265"/>
      <c r="BS33" s="816"/>
      <c r="BT33" s="817"/>
      <c r="BU33" s="817"/>
      <c r="BV33" s="817"/>
      <c r="BW33" s="817"/>
      <c r="BX33" s="817"/>
      <c r="BY33" s="817"/>
      <c r="BZ33" s="817"/>
      <c r="CA33" s="817"/>
      <c r="CB33" s="817"/>
      <c r="CC33" s="817"/>
      <c r="CD33" s="817"/>
      <c r="CE33" s="817"/>
      <c r="CF33" s="817"/>
      <c r="CG33" s="818"/>
      <c r="CH33" s="829"/>
      <c r="CI33" s="830"/>
      <c r="CJ33" s="830"/>
      <c r="CK33" s="830"/>
      <c r="CL33" s="831"/>
      <c r="CM33" s="829"/>
      <c r="CN33" s="830"/>
      <c r="CO33" s="830"/>
      <c r="CP33" s="830"/>
      <c r="CQ33" s="831"/>
      <c r="CR33" s="829"/>
      <c r="CS33" s="830"/>
      <c r="CT33" s="830"/>
      <c r="CU33" s="830"/>
      <c r="CV33" s="831"/>
      <c r="CW33" s="829"/>
      <c r="CX33" s="830"/>
      <c r="CY33" s="830"/>
      <c r="CZ33" s="830"/>
      <c r="DA33" s="831"/>
      <c r="DB33" s="829"/>
      <c r="DC33" s="830"/>
      <c r="DD33" s="830"/>
      <c r="DE33" s="830"/>
      <c r="DF33" s="831"/>
      <c r="DG33" s="829"/>
      <c r="DH33" s="830"/>
      <c r="DI33" s="830"/>
      <c r="DJ33" s="830"/>
      <c r="DK33" s="831"/>
      <c r="DL33" s="829"/>
      <c r="DM33" s="830"/>
      <c r="DN33" s="830"/>
      <c r="DO33" s="830"/>
      <c r="DP33" s="831"/>
      <c r="DQ33" s="829"/>
      <c r="DR33" s="830"/>
      <c r="DS33" s="830"/>
      <c r="DT33" s="830"/>
      <c r="DU33" s="831"/>
      <c r="DV33" s="832"/>
      <c r="DW33" s="833"/>
      <c r="DX33" s="833"/>
      <c r="DY33" s="833"/>
      <c r="DZ33" s="834"/>
      <c r="EA33" s="248"/>
    </row>
    <row r="34" spans="1:131" s="249" customFormat="1" ht="26.25" customHeight="1" x14ac:dyDescent="0.15">
      <c r="A34" s="268">
        <v>7</v>
      </c>
      <c r="B34" s="803" t="s">
        <v>414</v>
      </c>
      <c r="C34" s="804"/>
      <c r="D34" s="804"/>
      <c r="E34" s="804"/>
      <c r="F34" s="804"/>
      <c r="G34" s="804"/>
      <c r="H34" s="804"/>
      <c r="I34" s="804"/>
      <c r="J34" s="804"/>
      <c r="K34" s="804"/>
      <c r="L34" s="804"/>
      <c r="M34" s="804"/>
      <c r="N34" s="804"/>
      <c r="O34" s="804"/>
      <c r="P34" s="805"/>
      <c r="Q34" s="806">
        <v>4901</v>
      </c>
      <c r="R34" s="807"/>
      <c r="S34" s="807"/>
      <c r="T34" s="807"/>
      <c r="U34" s="807"/>
      <c r="V34" s="807">
        <v>4304</v>
      </c>
      <c r="W34" s="807"/>
      <c r="X34" s="807"/>
      <c r="Y34" s="807"/>
      <c r="Z34" s="807"/>
      <c r="AA34" s="807">
        <v>597</v>
      </c>
      <c r="AB34" s="807"/>
      <c r="AC34" s="807"/>
      <c r="AD34" s="807"/>
      <c r="AE34" s="808"/>
      <c r="AF34" s="809">
        <v>1469</v>
      </c>
      <c r="AG34" s="810"/>
      <c r="AH34" s="810"/>
      <c r="AI34" s="810"/>
      <c r="AJ34" s="811"/>
      <c r="AK34" s="877">
        <v>1766</v>
      </c>
      <c r="AL34" s="878"/>
      <c r="AM34" s="878"/>
      <c r="AN34" s="878"/>
      <c r="AO34" s="878"/>
      <c r="AP34" s="878">
        <v>30795</v>
      </c>
      <c r="AQ34" s="878"/>
      <c r="AR34" s="878"/>
      <c r="AS34" s="878"/>
      <c r="AT34" s="878"/>
      <c r="AU34" s="878">
        <v>18846</v>
      </c>
      <c r="AV34" s="878"/>
      <c r="AW34" s="878"/>
      <c r="AX34" s="878"/>
      <c r="AY34" s="878"/>
      <c r="AZ34" s="878" t="s">
        <v>578</v>
      </c>
      <c r="BA34" s="878"/>
      <c r="BB34" s="878"/>
      <c r="BC34" s="878"/>
      <c r="BD34" s="878"/>
      <c r="BE34" s="875" t="s">
        <v>412</v>
      </c>
      <c r="BF34" s="875"/>
      <c r="BG34" s="875"/>
      <c r="BH34" s="875"/>
      <c r="BI34" s="876"/>
      <c r="BJ34" s="254"/>
      <c r="BK34" s="254"/>
      <c r="BL34" s="254"/>
      <c r="BM34" s="254"/>
      <c r="BN34" s="254"/>
      <c r="BO34" s="267"/>
      <c r="BP34" s="267"/>
      <c r="BQ34" s="264">
        <v>28</v>
      </c>
      <c r="BR34" s="265"/>
      <c r="BS34" s="816"/>
      <c r="BT34" s="817"/>
      <c r="BU34" s="817"/>
      <c r="BV34" s="817"/>
      <c r="BW34" s="817"/>
      <c r="BX34" s="817"/>
      <c r="BY34" s="817"/>
      <c r="BZ34" s="817"/>
      <c r="CA34" s="817"/>
      <c r="CB34" s="817"/>
      <c r="CC34" s="817"/>
      <c r="CD34" s="817"/>
      <c r="CE34" s="817"/>
      <c r="CF34" s="817"/>
      <c r="CG34" s="818"/>
      <c r="CH34" s="829"/>
      <c r="CI34" s="830"/>
      <c r="CJ34" s="830"/>
      <c r="CK34" s="830"/>
      <c r="CL34" s="831"/>
      <c r="CM34" s="829"/>
      <c r="CN34" s="830"/>
      <c r="CO34" s="830"/>
      <c r="CP34" s="830"/>
      <c r="CQ34" s="831"/>
      <c r="CR34" s="829"/>
      <c r="CS34" s="830"/>
      <c r="CT34" s="830"/>
      <c r="CU34" s="830"/>
      <c r="CV34" s="831"/>
      <c r="CW34" s="829"/>
      <c r="CX34" s="830"/>
      <c r="CY34" s="830"/>
      <c r="CZ34" s="830"/>
      <c r="DA34" s="831"/>
      <c r="DB34" s="829"/>
      <c r="DC34" s="830"/>
      <c r="DD34" s="830"/>
      <c r="DE34" s="830"/>
      <c r="DF34" s="831"/>
      <c r="DG34" s="829"/>
      <c r="DH34" s="830"/>
      <c r="DI34" s="830"/>
      <c r="DJ34" s="830"/>
      <c r="DK34" s="831"/>
      <c r="DL34" s="829"/>
      <c r="DM34" s="830"/>
      <c r="DN34" s="830"/>
      <c r="DO34" s="830"/>
      <c r="DP34" s="831"/>
      <c r="DQ34" s="829"/>
      <c r="DR34" s="830"/>
      <c r="DS34" s="830"/>
      <c r="DT34" s="830"/>
      <c r="DU34" s="831"/>
      <c r="DV34" s="832"/>
      <c r="DW34" s="833"/>
      <c r="DX34" s="833"/>
      <c r="DY34" s="833"/>
      <c r="DZ34" s="834"/>
      <c r="EA34" s="248"/>
    </row>
    <row r="35" spans="1:131" s="249" customFormat="1" ht="26.25" customHeight="1" x14ac:dyDescent="0.15">
      <c r="A35" s="268">
        <v>8</v>
      </c>
      <c r="B35" s="803"/>
      <c r="C35" s="804"/>
      <c r="D35" s="804"/>
      <c r="E35" s="804"/>
      <c r="F35" s="804"/>
      <c r="G35" s="804"/>
      <c r="H35" s="804"/>
      <c r="I35" s="804"/>
      <c r="J35" s="804"/>
      <c r="K35" s="804"/>
      <c r="L35" s="804"/>
      <c r="M35" s="804"/>
      <c r="N35" s="804"/>
      <c r="O35" s="804"/>
      <c r="P35" s="805"/>
      <c r="Q35" s="806"/>
      <c r="R35" s="807"/>
      <c r="S35" s="807"/>
      <c r="T35" s="807"/>
      <c r="U35" s="807"/>
      <c r="V35" s="807"/>
      <c r="W35" s="807"/>
      <c r="X35" s="807"/>
      <c r="Y35" s="807"/>
      <c r="Z35" s="807"/>
      <c r="AA35" s="807"/>
      <c r="AB35" s="807"/>
      <c r="AC35" s="807"/>
      <c r="AD35" s="807"/>
      <c r="AE35" s="808"/>
      <c r="AF35" s="809"/>
      <c r="AG35" s="810"/>
      <c r="AH35" s="810"/>
      <c r="AI35" s="810"/>
      <c r="AJ35" s="811"/>
      <c r="AK35" s="877"/>
      <c r="AL35" s="878"/>
      <c r="AM35" s="878"/>
      <c r="AN35" s="878"/>
      <c r="AO35" s="878"/>
      <c r="AP35" s="878"/>
      <c r="AQ35" s="878"/>
      <c r="AR35" s="878"/>
      <c r="AS35" s="878"/>
      <c r="AT35" s="878"/>
      <c r="AU35" s="878"/>
      <c r="AV35" s="878"/>
      <c r="AW35" s="878"/>
      <c r="AX35" s="878"/>
      <c r="AY35" s="878"/>
      <c r="AZ35" s="879"/>
      <c r="BA35" s="879"/>
      <c r="BB35" s="879"/>
      <c r="BC35" s="879"/>
      <c r="BD35" s="879"/>
      <c r="BE35" s="875"/>
      <c r="BF35" s="875"/>
      <c r="BG35" s="875"/>
      <c r="BH35" s="875"/>
      <c r="BI35" s="876"/>
      <c r="BJ35" s="254"/>
      <c r="BK35" s="254"/>
      <c r="BL35" s="254"/>
      <c r="BM35" s="254"/>
      <c r="BN35" s="254"/>
      <c r="BO35" s="267"/>
      <c r="BP35" s="267"/>
      <c r="BQ35" s="264">
        <v>29</v>
      </c>
      <c r="BR35" s="265"/>
      <c r="BS35" s="816"/>
      <c r="BT35" s="817"/>
      <c r="BU35" s="817"/>
      <c r="BV35" s="817"/>
      <c r="BW35" s="817"/>
      <c r="BX35" s="817"/>
      <c r="BY35" s="817"/>
      <c r="BZ35" s="817"/>
      <c r="CA35" s="817"/>
      <c r="CB35" s="817"/>
      <c r="CC35" s="817"/>
      <c r="CD35" s="817"/>
      <c r="CE35" s="817"/>
      <c r="CF35" s="817"/>
      <c r="CG35" s="818"/>
      <c r="CH35" s="829"/>
      <c r="CI35" s="830"/>
      <c r="CJ35" s="830"/>
      <c r="CK35" s="830"/>
      <c r="CL35" s="831"/>
      <c r="CM35" s="829"/>
      <c r="CN35" s="830"/>
      <c r="CO35" s="830"/>
      <c r="CP35" s="830"/>
      <c r="CQ35" s="831"/>
      <c r="CR35" s="829"/>
      <c r="CS35" s="830"/>
      <c r="CT35" s="830"/>
      <c r="CU35" s="830"/>
      <c r="CV35" s="831"/>
      <c r="CW35" s="829"/>
      <c r="CX35" s="830"/>
      <c r="CY35" s="830"/>
      <c r="CZ35" s="830"/>
      <c r="DA35" s="831"/>
      <c r="DB35" s="829"/>
      <c r="DC35" s="830"/>
      <c r="DD35" s="830"/>
      <c r="DE35" s="830"/>
      <c r="DF35" s="831"/>
      <c r="DG35" s="829"/>
      <c r="DH35" s="830"/>
      <c r="DI35" s="830"/>
      <c r="DJ35" s="830"/>
      <c r="DK35" s="831"/>
      <c r="DL35" s="829"/>
      <c r="DM35" s="830"/>
      <c r="DN35" s="830"/>
      <c r="DO35" s="830"/>
      <c r="DP35" s="831"/>
      <c r="DQ35" s="829"/>
      <c r="DR35" s="830"/>
      <c r="DS35" s="830"/>
      <c r="DT35" s="830"/>
      <c r="DU35" s="831"/>
      <c r="DV35" s="832"/>
      <c r="DW35" s="833"/>
      <c r="DX35" s="833"/>
      <c r="DY35" s="833"/>
      <c r="DZ35" s="834"/>
      <c r="EA35" s="248"/>
    </row>
    <row r="36" spans="1:131" s="249" customFormat="1" ht="26.25" customHeight="1" x14ac:dyDescent="0.15">
      <c r="A36" s="268">
        <v>9</v>
      </c>
      <c r="B36" s="803"/>
      <c r="C36" s="804"/>
      <c r="D36" s="804"/>
      <c r="E36" s="804"/>
      <c r="F36" s="804"/>
      <c r="G36" s="804"/>
      <c r="H36" s="804"/>
      <c r="I36" s="804"/>
      <c r="J36" s="804"/>
      <c r="K36" s="804"/>
      <c r="L36" s="804"/>
      <c r="M36" s="804"/>
      <c r="N36" s="804"/>
      <c r="O36" s="804"/>
      <c r="P36" s="805"/>
      <c r="Q36" s="806"/>
      <c r="R36" s="807"/>
      <c r="S36" s="807"/>
      <c r="T36" s="807"/>
      <c r="U36" s="807"/>
      <c r="V36" s="807"/>
      <c r="W36" s="807"/>
      <c r="X36" s="807"/>
      <c r="Y36" s="807"/>
      <c r="Z36" s="807"/>
      <c r="AA36" s="807"/>
      <c r="AB36" s="807"/>
      <c r="AC36" s="807"/>
      <c r="AD36" s="807"/>
      <c r="AE36" s="808"/>
      <c r="AF36" s="809"/>
      <c r="AG36" s="810"/>
      <c r="AH36" s="810"/>
      <c r="AI36" s="810"/>
      <c r="AJ36" s="811"/>
      <c r="AK36" s="877"/>
      <c r="AL36" s="878"/>
      <c r="AM36" s="878"/>
      <c r="AN36" s="878"/>
      <c r="AO36" s="878"/>
      <c r="AP36" s="878"/>
      <c r="AQ36" s="878"/>
      <c r="AR36" s="878"/>
      <c r="AS36" s="878"/>
      <c r="AT36" s="878"/>
      <c r="AU36" s="878"/>
      <c r="AV36" s="878"/>
      <c r="AW36" s="878"/>
      <c r="AX36" s="878"/>
      <c r="AY36" s="878"/>
      <c r="AZ36" s="879"/>
      <c r="BA36" s="879"/>
      <c r="BB36" s="879"/>
      <c r="BC36" s="879"/>
      <c r="BD36" s="879"/>
      <c r="BE36" s="875"/>
      <c r="BF36" s="875"/>
      <c r="BG36" s="875"/>
      <c r="BH36" s="875"/>
      <c r="BI36" s="876"/>
      <c r="BJ36" s="254"/>
      <c r="BK36" s="254"/>
      <c r="BL36" s="254"/>
      <c r="BM36" s="254"/>
      <c r="BN36" s="254"/>
      <c r="BO36" s="267"/>
      <c r="BP36" s="267"/>
      <c r="BQ36" s="264">
        <v>30</v>
      </c>
      <c r="BR36" s="265"/>
      <c r="BS36" s="816"/>
      <c r="BT36" s="817"/>
      <c r="BU36" s="817"/>
      <c r="BV36" s="817"/>
      <c r="BW36" s="817"/>
      <c r="BX36" s="817"/>
      <c r="BY36" s="817"/>
      <c r="BZ36" s="817"/>
      <c r="CA36" s="817"/>
      <c r="CB36" s="817"/>
      <c r="CC36" s="817"/>
      <c r="CD36" s="817"/>
      <c r="CE36" s="817"/>
      <c r="CF36" s="817"/>
      <c r="CG36" s="818"/>
      <c r="CH36" s="829"/>
      <c r="CI36" s="830"/>
      <c r="CJ36" s="830"/>
      <c r="CK36" s="830"/>
      <c r="CL36" s="831"/>
      <c r="CM36" s="829"/>
      <c r="CN36" s="830"/>
      <c r="CO36" s="830"/>
      <c r="CP36" s="830"/>
      <c r="CQ36" s="831"/>
      <c r="CR36" s="829"/>
      <c r="CS36" s="830"/>
      <c r="CT36" s="830"/>
      <c r="CU36" s="830"/>
      <c r="CV36" s="831"/>
      <c r="CW36" s="829"/>
      <c r="CX36" s="830"/>
      <c r="CY36" s="830"/>
      <c r="CZ36" s="830"/>
      <c r="DA36" s="831"/>
      <c r="DB36" s="829"/>
      <c r="DC36" s="830"/>
      <c r="DD36" s="830"/>
      <c r="DE36" s="830"/>
      <c r="DF36" s="831"/>
      <c r="DG36" s="829"/>
      <c r="DH36" s="830"/>
      <c r="DI36" s="830"/>
      <c r="DJ36" s="830"/>
      <c r="DK36" s="831"/>
      <c r="DL36" s="829"/>
      <c r="DM36" s="830"/>
      <c r="DN36" s="830"/>
      <c r="DO36" s="830"/>
      <c r="DP36" s="831"/>
      <c r="DQ36" s="829"/>
      <c r="DR36" s="830"/>
      <c r="DS36" s="830"/>
      <c r="DT36" s="830"/>
      <c r="DU36" s="831"/>
      <c r="DV36" s="832"/>
      <c r="DW36" s="833"/>
      <c r="DX36" s="833"/>
      <c r="DY36" s="833"/>
      <c r="DZ36" s="834"/>
      <c r="EA36" s="248"/>
    </row>
    <row r="37" spans="1:131" s="249" customFormat="1" ht="26.25" customHeight="1" x14ac:dyDescent="0.15">
      <c r="A37" s="268">
        <v>10</v>
      </c>
      <c r="B37" s="803"/>
      <c r="C37" s="804"/>
      <c r="D37" s="804"/>
      <c r="E37" s="804"/>
      <c r="F37" s="804"/>
      <c r="G37" s="804"/>
      <c r="H37" s="804"/>
      <c r="I37" s="804"/>
      <c r="J37" s="804"/>
      <c r="K37" s="804"/>
      <c r="L37" s="804"/>
      <c r="M37" s="804"/>
      <c r="N37" s="804"/>
      <c r="O37" s="804"/>
      <c r="P37" s="805"/>
      <c r="Q37" s="806"/>
      <c r="R37" s="807"/>
      <c r="S37" s="807"/>
      <c r="T37" s="807"/>
      <c r="U37" s="807"/>
      <c r="V37" s="807"/>
      <c r="W37" s="807"/>
      <c r="X37" s="807"/>
      <c r="Y37" s="807"/>
      <c r="Z37" s="807"/>
      <c r="AA37" s="807"/>
      <c r="AB37" s="807"/>
      <c r="AC37" s="807"/>
      <c r="AD37" s="807"/>
      <c r="AE37" s="808"/>
      <c r="AF37" s="809"/>
      <c r="AG37" s="810"/>
      <c r="AH37" s="810"/>
      <c r="AI37" s="810"/>
      <c r="AJ37" s="811"/>
      <c r="AK37" s="877"/>
      <c r="AL37" s="878"/>
      <c r="AM37" s="878"/>
      <c r="AN37" s="878"/>
      <c r="AO37" s="878"/>
      <c r="AP37" s="878"/>
      <c r="AQ37" s="878"/>
      <c r="AR37" s="878"/>
      <c r="AS37" s="878"/>
      <c r="AT37" s="878"/>
      <c r="AU37" s="878"/>
      <c r="AV37" s="878"/>
      <c r="AW37" s="878"/>
      <c r="AX37" s="878"/>
      <c r="AY37" s="878"/>
      <c r="AZ37" s="879"/>
      <c r="BA37" s="879"/>
      <c r="BB37" s="879"/>
      <c r="BC37" s="879"/>
      <c r="BD37" s="879"/>
      <c r="BE37" s="875"/>
      <c r="BF37" s="875"/>
      <c r="BG37" s="875"/>
      <c r="BH37" s="875"/>
      <c r="BI37" s="876"/>
      <c r="BJ37" s="254"/>
      <c r="BK37" s="254"/>
      <c r="BL37" s="254"/>
      <c r="BM37" s="254"/>
      <c r="BN37" s="254"/>
      <c r="BO37" s="267"/>
      <c r="BP37" s="267"/>
      <c r="BQ37" s="264">
        <v>31</v>
      </c>
      <c r="BR37" s="265"/>
      <c r="BS37" s="816"/>
      <c r="BT37" s="817"/>
      <c r="BU37" s="817"/>
      <c r="BV37" s="817"/>
      <c r="BW37" s="817"/>
      <c r="BX37" s="817"/>
      <c r="BY37" s="817"/>
      <c r="BZ37" s="817"/>
      <c r="CA37" s="817"/>
      <c r="CB37" s="817"/>
      <c r="CC37" s="817"/>
      <c r="CD37" s="817"/>
      <c r="CE37" s="817"/>
      <c r="CF37" s="817"/>
      <c r="CG37" s="818"/>
      <c r="CH37" s="829"/>
      <c r="CI37" s="830"/>
      <c r="CJ37" s="830"/>
      <c r="CK37" s="830"/>
      <c r="CL37" s="831"/>
      <c r="CM37" s="829"/>
      <c r="CN37" s="830"/>
      <c r="CO37" s="830"/>
      <c r="CP37" s="830"/>
      <c r="CQ37" s="831"/>
      <c r="CR37" s="829"/>
      <c r="CS37" s="830"/>
      <c r="CT37" s="830"/>
      <c r="CU37" s="830"/>
      <c r="CV37" s="831"/>
      <c r="CW37" s="829"/>
      <c r="CX37" s="830"/>
      <c r="CY37" s="830"/>
      <c r="CZ37" s="830"/>
      <c r="DA37" s="831"/>
      <c r="DB37" s="829"/>
      <c r="DC37" s="830"/>
      <c r="DD37" s="830"/>
      <c r="DE37" s="830"/>
      <c r="DF37" s="831"/>
      <c r="DG37" s="829"/>
      <c r="DH37" s="830"/>
      <c r="DI37" s="830"/>
      <c r="DJ37" s="830"/>
      <c r="DK37" s="831"/>
      <c r="DL37" s="829"/>
      <c r="DM37" s="830"/>
      <c r="DN37" s="830"/>
      <c r="DO37" s="830"/>
      <c r="DP37" s="831"/>
      <c r="DQ37" s="829"/>
      <c r="DR37" s="830"/>
      <c r="DS37" s="830"/>
      <c r="DT37" s="830"/>
      <c r="DU37" s="831"/>
      <c r="DV37" s="832"/>
      <c r="DW37" s="833"/>
      <c r="DX37" s="833"/>
      <c r="DY37" s="833"/>
      <c r="DZ37" s="834"/>
      <c r="EA37" s="248"/>
    </row>
    <row r="38" spans="1:131" s="249" customFormat="1" ht="26.25" customHeight="1" x14ac:dyDescent="0.15">
      <c r="A38" s="268">
        <v>11</v>
      </c>
      <c r="B38" s="803"/>
      <c r="C38" s="804"/>
      <c r="D38" s="804"/>
      <c r="E38" s="804"/>
      <c r="F38" s="804"/>
      <c r="G38" s="804"/>
      <c r="H38" s="804"/>
      <c r="I38" s="804"/>
      <c r="J38" s="804"/>
      <c r="K38" s="804"/>
      <c r="L38" s="804"/>
      <c r="M38" s="804"/>
      <c r="N38" s="804"/>
      <c r="O38" s="804"/>
      <c r="P38" s="805"/>
      <c r="Q38" s="806"/>
      <c r="R38" s="807"/>
      <c r="S38" s="807"/>
      <c r="T38" s="807"/>
      <c r="U38" s="807"/>
      <c r="V38" s="807"/>
      <c r="W38" s="807"/>
      <c r="X38" s="807"/>
      <c r="Y38" s="807"/>
      <c r="Z38" s="807"/>
      <c r="AA38" s="807"/>
      <c r="AB38" s="807"/>
      <c r="AC38" s="807"/>
      <c r="AD38" s="807"/>
      <c r="AE38" s="808"/>
      <c r="AF38" s="809"/>
      <c r="AG38" s="810"/>
      <c r="AH38" s="810"/>
      <c r="AI38" s="810"/>
      <c r="AJ38" s="811"/>
      <c r="AK38" s="877"/>
      <c r="AL38" s="878"/>
      <c r="AM38" s="878"/>
      <c r="AN38" s="878"/>
      <c r="AO38" s="878"/>
      <c r="AP38" s="878"/>
      <c r="AQ38" s="878"/>
      <c r="AR38" s="878"/>
      <c r="AS38" s="878"/>
      <c r="AT38" s="878"/>
      <c r="AU38" s="878"/>
      <c r="AV38" s="878"/>
      <c r="AW38" s="878"/>
      <c r="AX38" s="878"/>
      <c r="AY38" s="878"/>
      <c r="AZ38" s="879"/>
      <c r="BA38" s="879"/>
      <c r="BB38" s="879"/>
      <c r="BC38" s="879"/>
      <c r="BD38" s="879"/>
      <c r="BE38" s="875"/>
      <c r="BF38" s="875"/>
      <c r="BG38" s="875"/>
      <c r="BH38" s="875"/>
      <c r="BI38" s="876"/>
      <c r="BJ38" s="254"/>
      <c r="BK38" s="254"/>
      <c r="BL38" s="254"/>
      <c r="BM38" s="254"/>
      <c r="BN38" s="254"/>
      <c r="BO38" s="267"/>
      <c r="BP38" s="267"/>
      <c r="BQ38" s="264">
        <v>32</v>
      </c>
      <c r="BR38" s="265"/>
      <c r="BS38" s="816"/>
      <c r="BT38" s="817"/>
      <c r="BU38" s="817"/>
      <c r="BV38" s="817"/>
      <c r="BW38" s="817"/>
      <c r="BX38" s="817"/>
      <c r="BY38" s="817"/>
      <c r="BZ38" s="817"/>
      <c r="CA38" s="817"/>
      <c r="CB38" s="817"/>
      <c r="CC38" s="817"/>
      <c r="CD38" s="817"/>
      <c r="CE38" s="817"/>
      <c r="CF38" s="817"/>
      <c r="CG38" s="818"/>
      <c r="CH38" s="829"/>
      <c r="CI38" s="830"/>
      <c r="CJ38" s="830"/>
      <c r="CK38" s="830"/>
      <c r="CL38" s="831"/>
      <c r="CM38" s="829"/>
      <c r="CN38" s="830"/>
      <c r="CO38" s="830"/>
      <c r="CP38" s="830"/>
      <c r="CQ38" s="831"/>
      <c r="CR38" s="829"/>
      <c r="CS38" s="830"/>
      <c r="CT38" s="830"/>
      <c r="CU38" s="830"/>
      <c r="CV38" s="831"/>
      <c r="CW38" s="829"/>
      <c r="CX38" s="830"/>
      <c r="CY38" s="830"/>
      <c r="CZ38" s="830"/>
      <c r="DA38" s="831"/>
      <c r="DB38" s="829"/>
      <c r="DC38" s="830"/>
      <c r="DD38" s="830"/>
      <c r="DE38" s="830"/>
      <c r="DF38" s="831"/>
      <c r="DG38" s="829"/>
      <c r="DH38" s="830"/>
      <c r="DI38" s="830"/>
      <c r="DJ38" s="830"/>
      <c r="DK38" s="831"/>
      <c r="DL38" s="829"/>
      <c r="DM38" s="830"/>
      <c r="DN38" s="830"/>
      <c r="DO38" s="830"/>
      <c r="DP38" s="831"/>
      <c r="DQ38" s="829"/>
      <c r="DR38" s="830"/>
      <c r="DS38" s="830"/>
      <c r="DT38" s="830"/>
      <c r="DU38" s="831"/>
      <c r="DV38" s="832"/>
      <c r="DW38" s="833"/>
      <c r="DX38" s="833"/>
      <c r="DY38" s="833"/>
      <c r="DZ38" s="834"/>
      <c r="EA38" s="248"/>
    </row>
    <row r="39" spans="1:131" s="249" customFormat="1" ht="26.25" customHeight="1" x14ac:dyDescent="0.15">
      <c r="A39" s="268">
        <v>12</v>
      </c>
      <c r="B39" s="803"/>
      <c r="C39" s="804"/>
      <c r="D39" s="804"/>
      <c r="E39" s="804"/>
      <c r="F39" s="804"/>
      <c r="G39" s="804"/>
      <c r="H39" s="804"/>
      <c r="I39" s="804"/>
      <c r="J39" s="804"/>
      <c r="K39" s="804"/>
      <c r="L39" s="804"/>
      <c r="M39" s="804"/>
      <c r="N39" s="804"/>
      <c r="O39" s="804"/>
      <c r="P39" s="805"/>
      <c r="Q39" s="806"/>
      <c r="R39" s="807"/>
      <c r="S39" s="807"/>
      <c r="T39" s="807"/>
      <c r="U39" s="807"/>
      <c r="V39" s="807"/>
      <c r="W39" s="807"/>
      <c r="X39" s="807"/>
      <c r="Y39" s="807"/>
      <c r="Z39" s="807"/>
      <c r="AA39" s="807"/>
      <c r="AB39" s="807"/>
      <c r="AC39" s="807"/>
      <c r="AD39" s="807"/>
      <c r="AE39" s="808"/>
      <c r="AF39" s="809"/>
      <c r="AG39" s="810"/>
      <c r="AH39" s="810"/>
      <c r="AI39" s="810"/>
      <c r="AJ39" s="811"/>
      <c r="AK39" s="877"/>
      <c r="AL39" s="878"/>
      <c r="AM39" s="878"/>
      <c r="AN39" s="878"/>
      <c r="AO39" s="878"/>
      <c r="AP39" s="878"/>
      <c r="AQ39" s="878"/>
      <c r="AR39" s="878"/>
      <c r="AS39" s="878"/>
      <c r="AT39" s="878"/>
      <c r="AU39" s="878"/>
      <c r="AV39" s="878"/>
      <c r="AW39" s="878"/>
      <c r="AX39" s="878"/>
      <c r="AY39" s="878"/>
      <c r="AZ39" s="879"/>
      <c r="BA39" s="879"/>
      <c r="BB39" s="879"/>
      <c r="BC39" s="879"/>
      <c r="BD39" s="879"/>
      <c r="BE39" s="875"/>
      <c r="BF39" s="875"/>
      <c r="BG39" s="875"/>
      <c r="BH39" s="875"/>
      <c r="BI39" s="876"/>
      <c r="BJ39" s="254"/>
      <c r="BK39" s="254"/>
      <c r="BL39" s="254"/>
      <c r="BM39" s="254"/>
      <c r="BN39" s="254"/>
      <c r="BO39" s="267"/>
      <c r="BP39" s="267"/>
      <c r="BQ39" s="264">
        <v>33</v>
      </c>
      <c r="BR39" s="265"/>
      <c r="BS39" s="816"/>
      <c r="BT39" s="817"/>
      <c r="BU39" s="817"/>
      <c r="BV39" s="817"/>
      <c r="BW39" s="817"/>
      <c r="BX39" s="817"/>
      <c r="BY39" s="817"/>
      <c r="BZ39" s="817"/>
      <c r="CA39" s="817"/>
      <c r="CB39" s="817"/>
      <c r="CC39" s="817"/>
      <c r="CD39" s="817"/>
      <c r="CE39" s="817"/>
      <c r="CF39" s="817"/>
      <c r="CG39" s="818"/>
      <c r="CH39" s="829"/>
      <c r="CI39" s="830"/>
      <c r="CJ39" s="830"/>
      <c r="CK39" s="830"/>
      <c r="CL39" s="831"/>
      <c r="CM39" s="829"/>
      <c r="CN39" s="830"/>
      <c r="CO39" s="830"/>
      <c r="CP39" s="830"/>
      <c r="CQ39" s="831"/>
      <c r="CR39" s="829"/>
      <c r="CS39" s="830"/>
      <c r="CT39" s="830"/>
      <c r="CU39" s="830"/>
      <c r="CV39" s="831"/>
      <c r="CW39" s="829"/>
      <c r="CX39" s="830"/>
      <c r="CY39" s="830"/>
      <c r="CZ39" s="830"/>
      <c r="DA39" s="831"/>
      <c r="DB39" s="829"/>
      <c r="DC39" s="830"/>
      <c r="DD39" s="830"/>
      <c r="DE39" s="830"/>
      <c r="DF39" s="831"/>
      <c r="DG39" s="829"/>
      <c r="DH39" s="830"/>
      <c r="DI39" s="830"/>
      <c r="DJ39" s="830"/>
      <c r="DK39" s="831"/>
      <c r="DL39" s="829"/>
      <c r="DM39" s="830"/>
      <c r="DN39" s="830"/>
      <c r="DO39" s="830"/>
      <c r="DP39" s="831"/>
      <c r="DQ39" s="829"/>
      <c r="DR39" s="830"/>
      <c r="DS39" s="830"/>
      <c r="DT39" s="830"/>
      <c r="DU39" s="831"/>
      <c r="DV39" s="832"/>
      <c r="DW39" s="833"/>
      <c r="DX39" s="833"/>
      <c r="DY39" s="833"/>
      <c r="DZ39" s="834"/>
      <c r="EA39" s="248"/>
    </row>
    <row r="40" spans="1:131" s="249" customFormat="1" ht="26.25" customHeight="1" x14ac:dyDescent="0.15">
      <c r="A40" s="263">
        <v>13</v>
      </c>
      <c r="B40" s="803"/>
      <c r="C40" s="804"/>
      <c r="D40" s="804"/>
      <c r="E40" s="804"/>
      <c r="F40" s="804"/>
      <c r="G40" s="804"/>
      <c r="H40" s="804"/>
      <c r="I40" s="804"/>
      <c r="J40" s="804"/>
      <c r="K40" s="804"/>
      <c r="L40" s="804"/>
      <c r="M40" s="804"/>
      <c r="N40" s="804"/>
      <c r="O40" s="804"/>
      <c r="P40" s="805"/>
      <c r="Q40" s="806"/>
      <c r="R40" s="807"/>
      <c r="S40" s="807"/>
      <c r="T40" s="807"/>
      <c r="U40" s="807"/>
      <c r="V40" s="807"/>
      <c r="W40" s="807"/>
      <c r="X40" s="807"/>
      <c r="Y40" s="807"/>
      <c r="Z40" s="807"/>
      <c r="AA40" s="807"/>
      <c r="AB40" s="807"/>
      <c r="AC40" s="807"/>
      <c r="AD40" s="807"/>
      <c r="AE40" s="808"/>
      <c r="AF40" s="809"/>
      <c r="AG40" s="810"/>
      <c r="AH40" s="810"/>
      <c r="AI40" s="810"/>
      <c r="AJ40" s="811"/>
      <c r="AK40" s="877"/>
      <c r="AL40" s="878"/>
      <c r="AM40" s="878"/>
      <c r="AN40" s="878"/>
      <c r="AO40" s="878"/>
      <c r="AP40" s="878"/>
      <c r="AQ40" s="878"/>
      <c r="AR40" s="878"/>
      <c r="AS40" s="878"/>
      <c r="AT40" s="878"/>
      <c r="AU40" s="878"/>
      <c r="AV40" s="878"/>
      <c r="AW40" s="878"/>
      <c r="AX40" s="878"/>
      <c r="AY40" s="878"/>
      <c r="AZ40" s="879"/>
      <c r="BA40" s="879"/>
      <c r="BB40" s="879"/>
      <c r="BC40" s="879"/>
      <c r="BD40" s="879"/>
      <c r="BE40" s="875"/>
      <c r="BF40" s="875"/>
      <c r="BG40" s="875"/>
      <c r="BH40" s="875"/>
      <c r="BI40" s="876"/>
      <c r="BJ40" s="254"/>
      <c r="BK40" s="254"/>
      <c r="BL40" s="254"/>
      <c r="BM40" s="254"/>
      <c r="BN40" s="254"/>
      <c r="BO40" s="267"/>
      <c r="BP40" s="267"/>
      <c r="BQ40" s="264">
        <v>34</v>
      </c>
      <c r="BR40" s="265"/>
      <c r="BS40" s="816"/>
      <c r="BT40" s="817"/>
      <c r="BU40" s="817"/>
      <c r="BV40" s="817"/>
      <c r="BW40" s="817"/>
      <c r="BX40" s="817"/>
      <c r="BY40" s="817"/>
      <c r="BZ40" s="817"/>
      <c r="CA40" s="817"/>
      <c r="CB40" s="817"/>
      <c r="CC40" s="817"/>
      <c r="CD40" s="817"/>
      <c r="CE40" s="817"/>
      <c r="CF40" s="817"/>
      <c r="CG40" s="818"/>
      <c r="CH40" s="829"/>
      <c r="CI40" s="830"/>
      <c r="CJ40" s="830"/>
      <c r="CK40" s="830"/>
      <c r="CL40" s="831"/>
      <c r="CM40" s="829"/>
      <c r="CN40" s="830"/>
      <c r="CO40" s="830"/>
      <c r="CP40" s="830"/>
      <c r="CQ40" s="831"/>
      <c r="CR40" s="829"/>
      <c r="CS40" s="830"/>
      <c r="CT40" s="830"/>
      <c r="CU40" s="830"/>
      <c r="CV40" s="831"/>
      <c r="CW40" s="829"/>
      <c r="CX40" s="830"/>
      <c r="CY40" s="830"/>
      <c r="CZ40" s="830"/>
      <c r="DA40" s="831"/>
      <c r="DB40" s="829"/>
      <c r="DC40" s="830"/>
      <c r="DD40" s="830"/>
      <c r="DE40" s="830"/>
      <c r="DF40" s="831"/>
      <c r="DG40" s="829"/>
      <c r="DH40" s="830"/>
      <c r="DI40" s="830"/>
      <c r="DJ40" s="830"/>
      <c r="DK40" s="831"/>
      <c r="DL40" s="829"/>
      <c r="DM40" s="830"/>
      <c r="DN40" s="830"/>
      <c r="DO40" s="830"/>
      <c r="DP40" s="831"/>
      <c r="DQ40" s="829"/>
      <c r="DR40" s="830"/>
      <c r="DS40" s="830"/>
      <c r="DT40" s="830"/>
      <c r="DU40" s="831"/>
      <c r="DV40" s="832"/>
      <c r="DW40" s="833"/>
      <c r="DX40" s="833"/>
      <c r="DY40" s="833"/>
      <c r="DZ40" s="834"/>
      <c r="EA40" s="248"/>
    </row>
    <row r="41" spans="1:131" s="249" customFormat="1" ht="26.25" customHeight="1" x14ac:dyDescent="0.15">
      <c r="A41" s="263">
        <v>14</v>
      </c>
      <c r="B41" s="803"/>
      <c r="C41" s="804"/>
      <c r="D41" s="804"/>
      <c r="E41" s="804"/>
      <c r="F41" s="804"/>
      <c r="G41" s="804"/>
      <c r="H41" s="804"/>
      <c r="I41" s="804"/>
      <c r="J41" s="804"/>
      <c r="K41" s="804"/>
      <c r="L41" s="804"/>
      <c r="M41" s="804"/>
      <c r="N41" s="804"/>
      <c r="O41" s="804"/>
      <c r="P41" s="805"/>
      <c r="Q41" s="806"/>
      <c r="R41" s="807"/>
      <c r="S41" s="807"/>
      <c r="T41" s="807"/>
      <c r="U41" s="807"/>
      <c r="V41" s="807"/>
      <c r="W41" s="807"/>
      <c r="X41" s="807"/>
      <c r="Y41" s="807"/>
      <c r="Z41" s="807"/>
      <c r="AA41" s="807"/>
      <c r="AB41" s="807"/>
      <c r="AC41" s="807"/>
      <c r="AD41" s="807"/>
      <c r="AE41" s="808"/>
      <c r="AF41" s="809"/>
      <c r="AG41" s="810"/>
      <c r="AH41" s="810"/>
      <c r="AI41" s="810"/>
      <c r="AJ41" s="811"/>
      <c r="AK41" s="877"/>
      <c r="AL41" s="878"/>
      <c r="AM41" s="878"/>
      <c r="AN41" s="878"/>
      <c r="AO41" s="878"/>
      <c r="AP41" s="878"/>
      <c r="AQ41" s="878"/>
      <c r="AR41" s="878"/>
      <c r="AS41" s="878"/>
      <c r="AT41" s="878"/>
      <c r="AU41" s="878"/>
      <c r="AV41" s="878"/>
      <c r="AW41" s="878"/>
      <c r="AX41" s="878"/>
      <c r="AY41" s="878"/>
      <c r="AZ41" s="879"/>
      <c r="BA41" s="879"/>
      <c r="BB41" s="879"/>
      <c r="BC41" s="879"/>
      <c r="BD41" s="879"/>
      <c r="BE41" s="875"/>
      <c r="BF41" s="875"/>
      <c r="BG41" s="875"/>
      <c r="BH41" s="875"/>
      <c r="BI41" s="876"/>
      <c r="BJ41" s="254"/>
      <c r="BK41" s="254"/>
      <c r="BL41" s="254"/>
      <c r="BM41" s="254"/>
      <c r="BN41" s="254"/>
      <c r="BO41" s="267"/>
      <c r="BP41" s="267"/>
      <c r="BQ41" s="264">
        <v>35</v>
      </c>
      <c r="BR41" s="265"/>
      <c r="BS41" s="816"/>
      <c r="BT41" s="817"/>
      <c r="BU41" s="817"/>
      <c r="BV41" s="817"/>
      <c r="BW41" s="817"/>
      <c r="BX41" s="817"/>
      <c r="BY41" s="817"/>
      <c r="BZ41" s="817"/>
      <c r="CA41" s="817"/>
      <c r="CB41" s="817"/>
      <c r="CC41" s="817"/>
      <c r="CD41" s="817"/>
      <c r="CE41" s="817"/>
      <c r="CF41" s="817"/>
      <c r="CG41" s="818"/>
      <c r="CH41" s="829"/>
      <c r="CI41" s="830"/>
      <c r="CJ41" s="830"/>
      <c r="CK41" s="830"/>
      <c r="CL41" s="831"/>
      <c r="CM41" s="829"/>
      <c r="CN41" s="830"/>
      <c r="CO41" s="830"/>
      <c r="CP41" s="830"/>
      <c r="CQ41" s="831"/>
      <c r="CR41" s="829"/>
      <c r="CS41" s="830"/>
      <c r="CT41" s="830"/>
      <c r="CU41" s="830"/>
      <c r="CV41" s="831"/>
      <c r="CW41" s="829"/>
      <c r="CX41" s="830"/>
      <c r="CY41" s="830"/>
      <c r="CZ41" s="830"/>
      <c r="DA41" s="831"/>
      <c r="DB41" s="829"/>
      <c r="DC41" s="830"/>
      <c r="DD41" s="830"/>
      <c r="DE41" s="830"/>
      <c r="DF41" s="831"/>
      <c r="DG41" s="829"/>
      <c r="DH41" s="830"/>
      <c r="DI41" s="830"/>
      <c r="DJ41" s="830"/>
      <c r="DK41" s="831"/>
      <c r="DL41" s="829"/>
      <c r="DM41" s="830"/>
      <c r="DN41" s="830"/>
      <c r="DO41" s="830"/>
      <c r="DP41" s="831"/>
      <c r="DQ41" s="829"/>
      <c r="DR41" s="830"/>
      <c r="DS41" s="830"/>
      <c r="DT41" s="830"/>
      <c r="DU41" s="831"/>
      <c r="DV41" s="832"/>
      <c r="DW41" s="833"/>
      <c r="DX41" s="833"/>
      <c r="DY41" s="833"/>
      <c r="DZ41" s="834"/>
      <c r="EA41" s="248"/>
    </row>
    <row r="42" spans="1:131" s="249" customFormat="1" ht="26.25" customHeight="1" x14ac:dyDescent="0.15">
      <c r="A42" s="263">
        <v>15</v>
      </c>
      <c r="B42" s="803"/>
      <c r="C42" s="804"/>
      <c r="D42" s="804"/>
      <c r="E42" s="804"/>
      <c r="F42" s="804"/>
      <c r="G42" s="804"/>
      <c r="H42" s="804"/>
      <c r="I42" s="804"/>
      <c r="J42" s="804"/>
      <c r="K42" s="804"/>
      <c r="L42" s="804"/>
      <c r="M42" s="804"/>
      <c r="N42" s="804"/>
      <c r="O42" s="804"/>
      <c r="P42" s="805"/>
      <c r="Q42" s="806"/>
      <c r="R42" s="807"/>
      <c r="S42" s="807"/>
      <c r="T42" s="807"/>
      <c r="U42" s="807"/>
      <c r="V42" s="807"/>
      <c r="W42" s="807"/>
      <c r="X42" s="807"/>
      <c r="Y42" s="807"/>
      <c r="Z42" s="807"/>
      <c r="AA42" s="807"/>
      <c r="AB42" s="807"/>
      <c r="AC42" s="807"/>
      <c r="AD42" s="807"/>
      <c r="AE42" s="808"/>
      <c r="AF42" s="809"/>
      <c r="AG42" s="810"/>
      <c r="AH42" s="810"/>
      <c r="AI42" s="810"/>
      <c r="AJ42" s="811"/>
      <c r="AK42" s="877"/>
      <c r="AL42" s="878"/>
      <c r="AM42" s="878"/>
      <c r="AN42" s="878"/>
      <c r="AO42" s="878"/>
      <c r="AP42" s="878"/>
      <c r="AQ42" s="878"/>
      <c r="AR42" s="878"/>
      <c r="AS42" s="878"/>
      <c r="AT42" s="878"/>
      <c r="AU42" s="878"/>
      <c r="AV42" s="878"/>
      <c r="AW42" s="878"/>
      <c r="AX42" s="878"/>
      <c r="AY42" s="878"/>
      <c r="AZ42" s="879"/>
      <c r="BA42" s="879"/>
      <c r="BB42" s="879"/>
      <c r="BC42" s="879"/>
      <c r="BD42" s="879"/>
      <c r="BE42" s="875"/>
      <c r="BF42" s="875"/>
      <c r="BG42" s="875"/>
      <c r="BH42" s="875"/>
      <c r="BI42" s="876"/>
      <c r="BJ42" s="254"/>
      <c r="BK42" s="254"/>
      <c r="BL42" s="254"/>
      <c r="BM42" s="254"/>
      <c r="BN42" s="254"/>
      <c r="BO42" s="267"/>
      <c r="BP42" s="267"/>
      <c r="BQ42" s="264">
        <v>36</v>
      </c>
      <c r="BR42" s="265"/>
      <c r="BS42" s="816"/>
      <c r="BT42" s="817"/>
      <c r="BU42" s="817"/>
      <c r="BV42" s="817"/>
      <c r="BW42" s="817"/>
      <c r="BX42" s="817"/>
      <c r="BY42" s="817"/>
      <c r="BZ42" s="817"/>
      <c r="CA42" s="817"/>
      <c r="CB42" s="817"/>
      <c r="CC42" s="817"/>
      <c r="CD42" s="817"/>
      <c r="CE42" s="817"/>
      <c r="CF42" s="817"/>
      <c r="CG42" s="818"/>
      <c r="CH42" s="829"/>
      <c r="CI42" s="830"/>
      <c r="CJ42" s="830"/>
      <c r="CK42" s="830"/>
      <c r="CL42" s="831"/>
      <c r="CM42" s="829"/>
      <c r="CN42" s="830"/>
      <c r="CO42" s="830"/>
      <c r="CP42" s="830"/>
      <c r="CQ42" s="831"/>
      <c r="CR42" s="829"/>
      <c r="CS42" s="830"/>
      <c r="CT42" s="830"/>
      <c r="CU42" s="830"/>
      <c r="CV42" s="831"/>
      <c r="CW42" s="829"/>
      <c r="CX42" s="830"/>
      <c r="CY42" s="830"/>
      <c r="CZ42" s="830"/>
      <c r="DA42" s="831"/>
      <c r="DB42" s="829"/>
      <c r="DC42" s="830"/>
      <c r="DD42" s="830"/>
      <c r="DE42" s="830"/>
      <c r="DF42" s="831"/>
      <c r="DG42" s="829"/>
      <c r="DH42" s="830"/>
      <c r="DI42" s="830"/>
      <c r="DJ42" s="830"/>
      <c r="DK42" s="831"/>
      <c r="DL42" s="829"/>
      <c r="DM42" s="830"/>
      <c r="DN42" s="830"/>
      <c r="DO42" s="830"/>
      <c r="DP42" s="831"/>
      <c r="DQ42" s="829"/>
      <c r="DR42" s="830"/>
      <c r="DS42" s="830"/>
      <c r="DT42" s="830"/>
      <c r="DU42" s="831"/>
      <c r="DV42" s="832"/>
      <c r="DW42" s="833"/>
      <c r="DX42" s="833"/>
      <c r="DY42" s="833"/>
      <c r="DZ42" s="834"/>
      <c r="EA42" s="248"/>
    </row>
    <row r="43" spans="1:131" s="249" customFormat="1" ht="26.25" customHeight="1" x14ac:dyDescent="0.15">
      <c r="A43" s="263">
        <v>16</v>
      </c>
      <c r="B43" s="803"/>
      <c r="C43" s="804"/>
      <c r="D43" s="804"/>
      <c r="E43" s="804"/>
      <c r="F43" s="804"/>
      <c r="G43" s="804"/>
      <c r="H43" s="804"/>
      <c r="I43" s="804"/>
      <c r="J43" s="804"/>
      <c r="K43" s="804"/>
      <c r="L43" s="804"/>
      <c r="M43" s="804"/>
      <c r="N43" s="804"/>
      <c r="O43" s="804"/>
      <c r="P43" s="805"/>
      <c r="Q43" s="806"/>
      <c r="R43" s="807"/>
      <c r="S43" s="807"/>
      <c r="T43" s="807"/>
      <c r="U43" s="807"/>
      <c r="V43" s="807"/>
      <c r="W43" s="807"/>
      <c r="X43" s="807"/>
      <c r="Y43" s="807"/>
      <c r="Z43" s="807"/>
      <c r="AA43" s="807"/>
      <c r="AB43" s="807"/>
      <c r="AC43" s="807"/>
      <c r="AD43" s="807"/>
      <c r="AE43" s="808"/>
      <c r="AF43" s="809"/>
      <c r="AG43" s="810"/>
      <c r="AH43" s="810"/>
      <c r="AI43" s="810"/>
      <c r="AJ43" s="811"/>
      <c r="AK43" s="877"/>
      <c r="AL43" s="878"/>
      <c r="AM43" s="878"/>
      <c r="AN43" s="878"/>
      <c r="AO43" s="878"/>
      <c r="AP43" s="878"/>
      <c r="AQ43" s="878"/>
      <c r="AR43" s="878"/>
      <c r="AS43" s="878"/>
      <c r="AT43" s="878"/>
      <c r="AU43" s="878"/>
      <c r="AV43" s="878"/>
      <c r="AW43" s="878"/>
      <c r="AX43" s="878"/>
      <c r="AY43" s="878"/>
      <c r="AZ43" s="879"/>
      <c r="BA43" s="879"/>
      <c r="BB43" s="879"/>
      <c r="BC43" s="879"/>
      <c r="BD43" s="879"/>
      <c r="BE43" s="875"/>
      <c r="BF43" s="875"/>
      <c r="BG43" s="875"/>
      <c r="BH43" s="875"/>
      <c r="BI43" s="876"/>
      <c r="BJ43" s="254"/>
      <c r="BK43" s="254"/>
      <c r="BL43" s="254"/>
      <c r="BM43" s="254"/>
      <c r="BN43" s="254"/>
      <c r="BO43" s="267"/>
      <c r="BP43" s="267"/>
      <c r="BQ43" s="264">
        <v>37</v>
      </c>
      <c r="BR43" s="265"/>
      <c r="BS43" s="816"/>
      <c r="BT43" s="817"/>
      <c r="BU43" s="817"/>
      <c r="BV43" s="817"/>
      <c r="BW43" s="817"/>
      <c r="BX43" s="817"/>
      <c r="BY43" s="817"/>
      <c r="BZ43" s="817"/>
      <c r="CA43" s="817"/>
      <c r="CB43" s="817"/>
      <c r="CC43" s="817"/>
      <c r="CD43" s="817"/>
      <c r="CE43" s="817"/>
      <c r="CF43" s="817"/>
      <c r="CG43" s="818"/>
      <c r="CH43" s="829"/>
      <c r="CI43" s="830"/>
      <c r="CJ43" s="830"/>
      <c r="CK43" s="830"/>
      <c r="CL43" s="831"/>
      <c r="CM43" s="829"/>
      <c r="CN43" s="830"/>
      <c r="CO43" s="830"/>
      <c r="CP43" s="830"/>
      <c r="CQ43" s="831"/>
      <c r="CR43" s="829"/>
      <c r="CS43" s="830"/>
      <c r="CT43" s="830"/>
      <c r="CU43" s="830"/>
      <c r="CV43" s="831"/>
      <c r="CW43" s="829"/>
      <c r="CX43" s="830"/>
      <c r="CY43" s="830"/>
      <c r="CZ43" s="830"/>
      <c r="DA43" s="831"/>
      <c r="DB43" s="829"/>
      <c r="DC43" s="830"/>
      <c r="DD43" s="830"/>
      <c r="DE43" s="830"/>
      <c r="DF43" s="831"/>
      <c r="DG43" s="829"/>
      <c r="DH43" s="830"/>
      <c r="DI43" s="830"/>
      <c r="DJ43" s="830"/>
      <c r="DK43" s="831"/>
      <c r="DL43" s="829"/>
      <c r="DM43" s="830"/>
      <c r="DN43" s="830"/>
      <c r="DO43" s="830"/>
      <c r="DP43" s="831"/>
      <c r="DQ43" s="829"/>
      <c r="DR43" s="830"/>
      <c r="DS43" s="830"/>
      <c r="DT43" s="830"/>
      <c r="DU43" s="831"/>
      <c r="DV43" s="832"/>
      <c r="DW43" s="833"/>
      <c r="DX43" s="833"/>
      <c r="DY43" s="833"/>
      <c r="DZ43" s="834"/>
      <c r="EA43" s="248"/>
    </row>
    <row r="44" spans="1:131" s="249" customFormat="1" ht="26.25" customHeight="1" x14ac:dyDescent="0.15">
      <c r="A44" s="263">
        <v>17</v>
      </c>
      <c r="B44" s="803"/>
      <c r="C44" s="804"/>
      <c r="D44" s="804"/>
      <c r="E44" s="804"/>
      <c r="F44" s="804"/>
      <c r="G44" s="804"/>
      <c r="H44" s="804"/>
      <c r="I44" s="804"/>
      <c r="J44" s="804"/>
      <c r="K44" s="804"/>
      <c r="L44" s="804"/>
      <c r="M44" s="804"/>
      <c r="N44" s="804"/>
      <c r="O44" s="804"/>
      <c r="P44" s="805"/>
      <c r="Q44" s="806"/>
      <c r="R44" s="807"/>
      <c r="S44" s="807"/>
      <c r="T44" s="807"/>
      <c r="U44" s="807"/>
      <c r="V44" s="807"/>
      <c r="W44" s="807"/>
      <c r="X44" s="807"/>
      <c r="Y44" s="807"/>
      <c r="Z44" s="807"/>
      <c r="AA44" s="807"/>
      <c r="AB44" s="807"/>
      <c r="AC44" s="807"/>
      <c r="AD44" s="807"/>
      <c r="AE44" s="808"/>
      <c r="AF44" s="809"/>
      <c r="AG44" s="810"/>
      <c r="AH44" s="810"/>
      <c r="AI44" s="810"/>
      <c r="AJ44" s="811"/>
      <c r="AK44" s="877"/>
      <c r="AL44" s="878"/>
      <c r="AM44" s="878"/>
      <c r="AN44" s="878"/>
      <c r="AO44" s="878"/>
      <c r="AP44" s="878"/>
      <c r="AQ44" s="878"/>
      <c r="AR44" s="878"/>
      <c r="AS44" s="878"/>
      <c r="AT44" s="878"/>
      <c r="AU44" s="878"/>
      <c r="AV44" s="878"/>
      <c r="AW44" s="878"/>
      <c r="AX44" s="878"/>
      <c r="AY44" s="878"/>
      <c r="AZ44" s="879"/>
      <c r="BA44" s="879"/>
      <c r="BB44" s="879"/>
      <c r="BC44" s="879"/>
      <c r="BD44" s="879"/>
      <c r="BE44" s="875"/>
      <c r="BF44" s="875"/>
      <c r="BG44" s="875"/>
      <c r="BH44" s="875"/>
      <c r="BI44" s="876"/>
      <c r="BJ44" s="254"/>
      <c r="BK44" s="254"/>
      <c r="BL44" s="254"/>
      <c r="BM44" s="254"/>
      <c r="BN44" s="254"/>
      <c r="BO44" s="267"/>
      <c r="BP44" s="267"/>
      <c r="BQ44" s="264">
        <v>38</v>
      </c>
      <c r="BR44" s="265"/>
      <c r="BS44" s="816"/>
      <c r="BT44" s="817"/>
      <c r="BU44" s="817"/>
      <c r="BV44" s="817"/>
      <c r="BW44" s="817"/>
      <c r="BX44" s="817"/>
      <c r="BY44" s="817"/>
      <c r="BZ44" s="817"/>
      <c r="CA44" s="817"/>
      <c r="CB44" s="817"/>
      <c r="CC44" s="817"/>
      <c r="CD44" s="817"/>
      <c r="CE44" s="817"/>
      <c r="CF44" s="817"/>
      <c r="CG44" s="818"/>
      <c r="CH44" s="829"/>
      <c r="CI44" s="830"/>
      <c r="CJ44" s="830"/>
      <c r="CK44" s="830"/>
      <c r="CL44" s="831"/>
      <c r="CM44" s="829"/>
      <c r="CN44" s="830"/>
      <c r="CO44" s="830"/>
      <c r="CP44" s="830"/>
      <c r="CQ44" s="831"/>
      <c r="CR44" s="829"/>
      <c r="CS44" s="830"/>
      <c r="CT44" s="830"/>
      <c r="CU44" s="830"/>
      <c r="CV44" s="831"/>
      <c r="CW44" s="829"/>
      <c r="CX44" s="830"/>
      <c r="CY44" s="830"/>
      <c r="CZ44" s="830"/>
      <c r="DA44" s="831"/>
      <c r="DB44" s="829"/>
      <c r="DC44" s="830"/>
      <c r="DD44" s="830"/>
      <c r="DE44" s="830"/>
      <c r="DF44" s="831"/>
      <c r="DG44" s="829"/>
      <c r="DH44" s="830"/>
      <c r="DI44" s="830"/>
      <c r="DJ44" s="830"/>
      <c r="DK44" s="831"/>
      <c r="DL44" s="829"/>
      <c r="DM44" s="830"/>
      <c r="DN44" s="830"/>
      <c r="DO44" s="830"/>
      <c r="DP44" s="831"/>
      <c r="DQ44" s="829"/>
      <c r="DR44" s="830"/>
      <c r="DS44" s="830"/>
      <c r="DT44" s="830"/>
      <c r="DU44" s="831"/>
      <c r="DV44" s="832"/>
      <c r="DW44" s="833"/>
      <c r="DX44" s="833"/>
      <c r="DY44" s="833"/>
      <c r="DZ44" s="834"/>
      <c r="EA44" s="248"/>
    </row>
    <row r="45" spans="1:131" s="249" customFormat="1" ht="26.25" customHeight="1" x14ac:dyDescent="0.15">
      <c r="A45" s="263">
        <v>18</v>
      </c>
      <c r="B45" s="803"/>
      <c r="C45" s="804"/>
      <c r="D45" s="804"/>
      <c r="E45" s="804"/>
      <c r="F45" s="804"/>
      <c r="G45" s="804"/>
      <c r="H45" s="804"/>
      <c r="I45" s="804"/>
      <c r="J45" s="804"/>
      <c r="K45" s="804"/>
      <c r="L45" s="804"/>
      <c r="M45" s="804"/>
      <c r="N45" s="804"/>
      <c r="O45" s="804"/>
      <c r="P45" s="805"/>
      <c r="Q45" s="806"/>
      <c r="R45" s="807"/>
      <c r="S45" s="807"/>
      <c r="T45" s="807"/>
      <c r="U45" s="807"/>
      <c r="V45" s="807"/>
      <c r="W45" s="807"/>
      <c r="X45" s="807"/>
      <c r="Y45" s="807"/>
      <c r="Z45" s="807"/>
      <c r="AA45" s="807"/>
      <c r="AB45" s="807"/>
      <c r="AC45" s="807"/>
      <c r="AD45" s="807"/>
      <c r="AE45" s="808"/>
      <c r="AF45" s="809"/>
      <c r="AG45" s="810"/>
      <c r="AH45" s="810"/>
      <c r="AI45" s="810"/>
      <c r="AJ45" s="811"/>
      <c r="AK45" s="877"/>
      <c r="AL45" s="878"/>
      <c r="AM45" s="878"/>
      <c r="AN45" s="878"/>
      <c r="AO45" s="878"/>
      <c r="AP45" s="878"/>
      <c r="AQ45" s="878"/>
      <c r="AR45" s="878"/>
      <c r="AS45" s="878"/>
      <c r="AT45" s="878"/>
      <c r="AU45" s="878"/>
      <c r="AV45" s="878"/>
      <c r="AW45" s="878"/>
      <c r="AX45" s="878"/>
      <c r="AY45" s="878"/>
      <c r="AZ45" s="879"/>
      <c r="BA45" s="879"/>
      <c r="BB45" s="879"/>
      <c r="BC45" s="879"/>
      <c r="BD45" s="879"/>
      <c r="BE45" s="875"/>
      <c r="BF45" s="875"/>
      <c r="BG45" s="875"/>
      <c r="BH45" s="875"/>
      <c r="BI45" s="876"/>
      <c r="BJ45" s="254"/>
      <c r="BK45" s="254"/>
      <c r="BL45" s="254"/>
      <c r="BM45" s="254"/>
      <c r="BN45" s="254"/>
      <c r="BO45" s="267"/>
      <c r="BP45" s="267"/>
      <c r="BQ45" s="264">
        <v>39</v>
      </c>
      <c r="BR45" s="265"/>
      <c r="BS45" s="816"/>
      <c r="BT45" s="817"/>
      <c r="BU45" s="817"/>
      <c r="BV45" s="817"/>
      <c r="BW45" s="817"/>
      <c r="BX45" s="817"/>
      <c r="BY45" s="817"/>
      <c r="BZ45" s="817"/>
      <c r="CA45" s="817"/>
      <c r="CB45" s="817"/>
      <c r="CC45" s="817"/>
      <c r="CD45" s="817"/>
      <c r="CE45" s="817"/>
      <c r="CF45" s="817"/>
      <c r="CG45" s="818"/>
      <c r="CH45" s="829"/>
      <c r="CI45" s="830"/>
      <c r="CJ45" s="830"/>
      <c r="CK45" s="830"/>
      <c r="CL45" s="831"/>
      <c r="CM45" s="829"/>
      <c r="CN45" s="830"/>
      <c r="CO45" s="830"/>
      <c r="CP45" s="830"/>
      <c r="CQ45" s="831"/>
      <c r="CR45" s="829"/>
      <c r="CS45" s="830"/>
      <c r="CT45" s="830"/>
      <c r="CU45" s="830"/>
      <c r="CV45" s="831"/>
      <c r="CW45" s="829"/>
      <c r="CX45" s="830"/>
      <c r="CY45" s="830"/>
      <c r="CZ45" s="830"/>
      <c r="DA45" s="831"/>
      <c r="DB45" s="829"/>
      <c r="DC45" s="830"/>
      <c r="DD45" s="830"/>
      <c r="DE45" s="830"/>
      <c r="DF45" s="831"/>
      <c r="DG45" s="829"/>
      <c r="DH45" s="830"/>
      <c r="DI45" s="830"/>
      <c r="DJ45" s="830"/>
      <c r="DK45" s="831"/>
      <c r="DL45" s="829"/>
      <c r="DM45" s="830"/>
      <c r="DN45" s="830"/>
      <c r="DO45" s="830"/>
      <c r="DP45" s="831"/>
      <c r="DQ45" s="829"/>
      <c r="DR45" s="830"/>
      <c r="DS45" s="830"/>
      <c r="DT45" s="830"/>
      <c r="DU45" s="831"/>
      <c r="DV45" s="832"/>
      <c r="DW45" s="833"/>
      <c r="DX45" s="833"/>
      <c r="DY45" s="833"/>
      <c r="DZ45" s="834"/>
      <c r="EA45" s="248"/>
    </row>
    <row r="46" spans="1:131" s="249" customFormat="1" ht="26.25" customHeight="1" x14ac:dyDescent="0.15">
      <c r="A46" s="263">
        <v>19</v>
      </c>
      <c r="B46" s="803"/>
      <c r="C46" s="804"/>
      <c r="D46" s="804"/>
      <c r="E46" s="804"/>
      <c r="F46" s="804"/>
      <c r="G46" s="804"/>
      <c r="H46" s="804"/>
      <c r="I46" s="804"/>
      <c r="J46" s="804"/>
      <c r="K46" s="804"/>
      <c r="L46" s="804"/>
      <c r="M46" s="804"/>
      <c r="N46" s="804"/>
      <c r="O46" s="804"/>
      <c r="P46" s="805"/>
      <c r="Q46" s="806"/>
      <c r="R46" s="807"/>
      <c r="S46" s="807"/>
      <c r="T46" s="807"/>
      <c r="U46" s="807"/>
      <c r="V46" s="807"/>
      <c r="W46" s="807"/>
      <c r="X46" s="807"/>
      <c r="Y46" s="807"/>
      <c r="Z46" s="807"/>
      <c r="AA46" s="807"/>
      <c r="AB46" s="807"/>
      <c r="AC46" s="807"/>
      <c r="AD46" s="807"/>
      <c r="AE46" s="808"/>
      <c r="AF46" s="809"/>
      <c r="AG46" s="810"/>
      <c r="AH46" s="810"/>
      <c r="AI46" s="810"/>
      <c r="AJ46" s="811"/>
      <c r="AK46" s="877"/>
      <c r="AL46" s="878"/>
      <c r="AM46" s="878"/>
      <c r="AN46" s="878"/>
      <c r="AO46" s="878"/>
      <c r="AP46" s="878"/>
      <c r="AQ46" s="878"/>
      <c r="AR46" s="878"/>
      <c r="AS46" s="878"/>
      <c r="AT46" s="878"/>
      <c r="AU46" s="878"/>
      <c r="AV46" s="878"/>
      <c r="AW46" s="878"/>
      <c r="AX46" s="878"/>
      <c r="AY46" s="878"/>
      <c r="AZ46" s="879"/>
      <c r="BA46" s="879"/>
      <c r="BB46" s="879"/>
      <c r="BC46" s="879"/>
      <c r="BD46" s="879"/>
      <c r="BE46" s="875"/>
      <c r="BF46" s="875"/>
      <c r="BG46" s="875"/>
      <c r="BH46" s="875"/>
      <c r="BI46" s="876"/>
      <c r="BJ46" s="254"/>
      <c r="BK46" s="254"/>
      <c r="BL46" s="254"/>
      <c r="BM46" s="254"/>
      <c r="BN46" s="254"/>
      <c r="BO46" s="267"/>
      <c r="BP46" s="267"/>
      <c r="BQ46" s="264">
        <v>40</v>
      </c>
      <c r="BR46" s="265"/>
      <c r="BS46" s="816"/>
      <c r="BT46" s="817"/>
      <c r="BU46" s="817"/>
      <c r="BV46" s="817"/>
      <c r="BW46" s="817"/>
      <c r="BX46" s="817"/>
      <c r="BY46" s="817"/>
      <c r="BZ46" s="817"/>
      <c r="CA46" s="817"/>
      <c r="CB46" s="817"/>
      <c r="CC46" s="817"/>
      <c r="CD46" s="817"/>
      <c r="CE46" s="817"/>
      <c r="CF46" s="817"/>
      <c r="CG46" s="818"/>
      <c r="CH46" s="829"/>
      <c r="CI46" s="830"/>
      <c r="CJ46" s="830"/>
      <c r="CK46" s="830"/>
      <c r="CL46" s="831"/>
      <c r="CM46" s="829"/>
      <c r="CN46" s="830"/>
      <c r="CO46" s="830"/>
      <c r="CP46" s="830"/>
      <c r="CQ46" s="831"/>
      <c r="CR46" s="829"/>
      <c r="CS46" s="830"/>
      <c r="CT46" s="830"/>
      <c r="CU46" s="830"/>
      <c r="CV46" s="831"/>
      <c r="CW46" s="829"/>
      <c r="CX46" s="830"/>
      <c r="CY46" s="830"/>
      <c r="CZ46" s="830"/>
      <c r="DA46" s="831"/>
      <c r="DB46" s="829"/>
      <c r="DC46" s="830"/>
      <c r="DD46" s="830"/>
      <c r="DE46" s="830"/>
      <c r="DF46" s="831"/>
      <c r="DG46" s="829"/>
      <c r="DH46" s="830"/>
      <c r="DI46" s="830"/>
      <c r="DJ46" s="830"/>
      <c r="DK46" s="831"/>
      <c r="DL46" s="829"/>
      <c r="DM46" s="830"/>
      <c r="DN46" s="830"/>
      <c r="DO46" s="830"/>
      <c r="DP46" s="831"/>
      <c r="DQ46" s="829"/>
      <c r="DR46" s="830"/>
      <c r="DS46" s="830"/>
      <c r="DT46" s="830"/>
      <c r="DU46" s="831"/>
      <c r="DV46" s="832"/>
      <c r="DW46" s="833"/>
      <c r="DX46" s="833"/>
      <c r="DY46" s="833"/>
      <c r="DZ46" s="834"/>
      <c r="EA46" s="248"/>
    </row>
    <row r="47" spans="1:131" s="249" customFormat="1" ht="26.25" customHeight="1" x14ac:dyDescent="0.15">
      <c r="A47" s="263">
        <v>20</v>
      </c>
      <c r="B47" s="803"/>
      <c r="C47" s="804"/>
      <c r="D47" s="804"/>
      <c r="E47" s="804"/>
      <c r="F47" s="804"/>
      <c r="G47" s="804"/>
      <c r="H47" s="804"/>
      <c r="I47" s="804"/>
      <c r="J47" s="804"/>
      <c r="K47" s="804"/>
      <c r="L47" s="804"/>
      <c r="M47" s="804"/>
      <c r="N47" s="804"/>
      <c r="O47" s="804"/>
      <c r="P47" s="805"/>
      <c r="Q47" s="806"/>
      <c r="R47" s="807"/>
      <c r="S47" s="807"/>
      <c r="T47" s="807"/>
      <c r="U47" s="807"/>
      <c r="V47" s="807"/>
      <c r="W47" s="807"/>
      <c r="X47" s="807"/>
      <c r="Y47" s="807"/>
      <c r="Z47" s="807"/>
      <c r="AA47" s="807"/>
      <c r="AB47" s="807"/>
      <c r="AC47" s="807"/>
      <c r="AD47" s="807"/>
      <c r="AE47" s="808"/>
      <c r="AF47" s="809"/>
      <c r="AG47" s="810"/>
      <c r="AH47" s="810"/>
      <c r="AI47" s="810"/>
      <c r="AJ47" s="811"/>
      <c r="AK47" s="877"/>
      <c r="AL47" s="878"/>
      <c r="AM47" s="878"/>
      <c r="AN47" s="878"/>
      <c r="AO47" s="878"/>
      <c r="AP47" s="878"/>
      <c r="AQ47" s="878"/>
      <c r="AR47" s="878"/>
      <c r="AS47" s="878"/>
      <c r="AT47" s="878"/>
      <c r="AU47" s="878"/>
      <c r="AV47" s="878"/>
      <c r="AW47" s="878"/>
      <c r="AX47" s="878"/>
      <c r="AY47" s="878"/>
      <c r="AZ47" s="879"/>
      <c r="BA47" s="879"/>
      <c r="BB47" s="879"/>
      <c r="BC47" s="879"/>
      <c r="BD47" s="879"/>
      <c r="BE47" s="875"/>
      <c r="BF47" s="875"/>
      <c r="BG47" s="875"/>
      <c r="BH47" s="875"/>
      <c r="BI47" s="876"/>
      <c r="BJ47" s="254"/>
      <c r="BK47" s="254"/>
      <c r="BL47" s="254"/>
      <c r="BM47" s="254"/>
      <c r="BN47" s="254"/>
      <c r="BO47" s="267"/>
      <c r="BP47" s="267"/>
      <c r="BQ47" s="264">
        <v>41</v>
      </c>
      <c r="BR47" s="265"/>
      <c r="BS47" s="816"/>
      <c r="BT47" s="817"/>
      <c r="BU47" s="817"/>
      <c r="BV47" s="817"/>
      <c r="BW47" s="817"/>
      <c r="BX47" s="817"/>
      <c r="BY47" s="817"/>
      <c r="BZ47" s="817"/>
      <c r="CA47" s="817"/>
      <c r="CB47" s="817"/>
      <c r="CC47" s="817"/>
      <c r="CD47" s="817"/>
      <c r="CE47" s="817"/>
      <c r="CF47" s="817"/>
      <c r="CG47" s="818"/>
      <c r="CH47" s="829"/>
      <c r="CI47" s="830"/>
      <c r="CJ47" s="830"/>
      <c r="CK47" s="830"/>
      <c r="CL47" s="831"/>
      <c r="CM47" s="829"/>
      <c r="CN47" s="830"/>
      <c r="CO47" s="830"/>
      <c r="CP47" s="830"/>
      <c r="CQ47" s="831"/>
      <c r="CR47" s="829"/>
      <c r="CS47" s="830"/>
      <c r="CT47" s="830"/>
      <c r="CU47" s="830"/>
      <c r="CV47" s="831"/>
      <c r="CW47" s="829"/>
      <c r="CX47" s="830"/>
      <c r="CY47" s="830"/>
      <c r="CZ47" s="830"/>
      <c r="DA47" s="831"/>
      <c r="DB47" s="829"/>
      <c r="DC47" s="830"/>
      <c r="DD47" s="830"/>
      <c r="DE47" s="830"/>
      <c r="DF47" s="831"/>
      <c r="DG47" s="829"/>
      <c r="DH47" s="830"/>
      <c r="DI47" s="830"/>
      <c r="DJ47" s="830"/>
      <c r="DK47" s="831"/>
      <c r="DL47" s="829"/>
      <c r="DM47" s="830"/>
      <c r="DN47" s="830"/>
      <c r="DO47" s="830"/>
      <c r="DP47" s="831"/>
      <c r="DQ47" s="829"/>
      <c r="DR47" s="830"/>
      <c r="DS47" s="830"/>
      <c r="DT47" s="830"/>
      <c r="DU47" s="831"/>
      <c r="DV47" s="832"/>
      <c r="DW47" s="833"/>
      <c r="DX47" s="833"/>
      <c r="DY47" s="833"/>
      <c r="DZ47" s="834"/>
      <c r="EA47" s="248"/>
    </row>
    <row r="48" spans="1:131" s="249" customFormat="1" ht="26.25" customHeight="1" x14ac:dyDescent="0.15">
      <c r="A48" s="263">
        <v>21</v>
      </c>
      <c r="B48" s="803"/>
      <c r="C48" s="804"/>
      <c r="D48" s="804"/>
      <c r="E48" s="804"/>
      <c r="F48" s="804"/>
      <c r="G48" s="804"/>
      <c r="H48" s="804"/>
      <c r="I48" s="804"/>
      <c r="J48" s="804"/>
      <c r="K48" s="804"/>
      <c r="L48" s="804"/>
      <c r="M48" s="804"/>
      <c r="N48" s="804"/>
      <c r="O48" s="804"/>
      <c r="P48" s="805"/>
      <c r="Q48" s="806"/>
      <c r="R48" s="807"/>
      <c r="S48" s="807"/>
      <c r="T48" s="807"/>
      <c r="U48" s="807"/>
      <c r="V48" s="807"/>
      <c r="W48" s="807"/>
      <c r="X48" s="807"/>
      <c r="Y48" s="807"/>
      <c r="Z48" s="807"/>
      <c r="AA48" s="807"/>
      <c r="AB48" s="807"/>
      <c r="AC48" s="807"/>
      <c r="AD48" s="807"/>
      <c r="AE48" s="808"/>
      <c r="AF48" s="809"/>
      <c r="AG48" s="810"/>
      <c r="AH48" s="810"/>
      <c r="AI48" s="810"/>
      <c r="AJ48" s="811"/>
      <c r="AK48" s="877"/>
      <c r="AL48" s="878"/>
      <c r="AM48" s="878"/>
      <c r="AN48" s="878"/>
      <c r="AO48" s="878"/>
      <c r="AP48" s="878"/>
      <c r="AQ48" s="878"/>
      <c r="AR48" s="878"/>
      <c r="AS48" s="878"/>
      <c r="AT48" s="878"/>
      <c r="AU48" s="878"/>
      <c r="AV48" s="878"/>
      <c r="AW48" s="878"/>
      <c r="AX48" s="878"/>
      <c r="AY48" s="878"/>
      <c r="AZ48" s="879"/>
      <c r="BA48" s="879"/>
      <c r="BB48" s="879"/>
      <c r="BC48" s="879"/>
      <c r="BD48" s="879"/>
      <c r="BE48" s="875"/>
      <c r="BF48" s="875"/>
      <c r="BG48" s="875"/>
      <c r="BH48" s="875"/>
      <c r="BI48" s="876"/>
      <c r="BJ48" s="254"/>
      <c r="BK48" s="254"/>
      <c r="BL48" s="254"/>
      <c r="BM48" s="254"/>
      <c r="BN48" s="254"/>
      <c r="BO48" s="267"/>
      <c r="BP48" s="267"/>
      <c r="BQ48" s="264">
        <v>42</v>
      </c>
      <c r="BR48" s="265"/>
      <c r="BS48" s="816"/>
      <c r="BT48" s="817"/>
      <c r="BU48" s="817"/>
      <c r="BV48" s="817"/>
      <c r="BW48" s="817"/>
      <c r="BX48" s="817"/>
      <c r="BY48" s="817"/>
      <c r="BZ48" s="817"/>
      <c r="CA48" s="817"/>
      <c r="CB48" s="817"/>
      <c r="CC48" s="817"/>
      <c r="CD48" s="817"/>
      <c r="CE48" s="817"/>
      <c r="CF48" s="817"/>
      <c r="CG48" s="818"/>
      <c r="CH48" s="829"/>
      <c r="CI48" s="830"/>
      <c r="CJ48" s="830"/>
      <c r="CK48" s="830"/>
      <c r="CL48" s="831"/>
      <c r="CM48" s="829"/>
      <c r="CN48" s="830"/>
      <c r="CO48" s="830"/>
      <c r="CP48" s="830"/>
      <c r="CQ48" s="831"/>
      <c r="CR48" s="829"/>
      <c r="CS48" s="830"/>
      <c r="CT48" s="830"/>
      <c r="CU48" s="830"/>
      <c r="CV48" s="831"/>
      <c r="CW48" s="829"/>
      <c r="CX48" s="830"/>
      <c r="CY48" s="830"/>
      <c r="CZ48" s="830"/>
      <c r="DA48" s="831"/>
      <c r="DB48" s="829"/>
      <c r="DC48" s="830"/>
      <c r="DD48" s="830"/>
      <c r="DE48" s="830"/>
      <c r="DF48" s="831"/>
      <c r="DG48" s="829"/>
      <c r="DH48" s="830"/>
      <c r="DI48" s="830"/>
      <c r="DJ48" s="830"/>
      <c r="DK48" s="831"/>
      <c r="DL48" s="829"/>
      <c r="DM48" s="830"/>
      <c r="DN48" s="830"/>
      <c r="DO48" s="830"/>
      <c r="DP48" s="831"/>
      <c r="DQ48" s="829"/>
      <c r="DR48" s="830"/>
      <c r="DS48" s="830"/>
      <c r="DT48" s="830"/>
      <c r="DU48" s="831"/>
      <c r="DV48" s="832"/>
      <c r="DW48" s="833"/>
      <c r="DX48" s="833"/>
      <c r="DY48" s="833"/>
      <c r="DZ48" s="834"/>
      <c r="EA48" s="248"/>
    </row>
    <row r="49" spans="1:131" s="249" customFormat="1" ht="26.25" customHeight="1" x14ac:dyDescent="0.15">
      <c r="A49" s="263">
        <v>22</v>
      </c>
      <c r="B49" s="803"/>
      <c r="C49" s="804"/>
      <c r="D49" s="804"/>
      <c r="E49" s="804"/>
      <c r="F49" s="804"/>
      <c r="G49" s="804"/>
      <c r="H49" s="804"/>
      <c r="I49" s="804"/>
      <c r="J49" s="804"/>
      <c r="K49" s="804"/>
      <c r="L49" s="804"/>
      <c r="M49" s="804"/>
      <c r="N49" s="804"/>
      <c r="O49" s="804"/>
      <c r="P49" s="805"/>
      <c r="Q49" s="806"/>
      <c r="R49" s="807"/>
      <c r="S49" s="807"/>
      <c r="T49" s="807"/>
      <c r="U49" s="807"/>
      <c r="V49" s="807"/>
      <c r="W49" s="807"/>
      <c r="X49" s="807"/>
      <c r="Y49" s="807"/>
      <c r="Z49" s="807"/>
      <c r="AA49" s="807"/>
      <c r="AB49" s="807"/>
      <c r="AC49" s="807"/>
      <c r="AD49" s="807"/>
      <c r="AE49" s="808"/>
      <c r="AF49" s="809"/>
      <c r="AG49" s="810"/>
      <c r="AH49" s="810"/>
      <c r="AI49" s="810"/>
      <c r="AJ49" s="811"/>
      <c r="AK49" s="877"/>
      <c r="AL49" s="878"/>
      <c r="AM49" s="878"/>
      <c r="AN49" s="878"/>
      <c r="AO49" s="878"/>
      <c r="AP49" s="878"/>
      <c r="AQ49" s="878"/>
      <c r="AR49" s="878"/>
      <c r="AS49" s="878"/>
      <c r="AT49" s="878"/>
      <c r="AU49" s="878"/>
      <c r="AV49" s="878"/>
      <c r="AW49" s="878"/>
      <c r="AX49" s="878"/>
      <c r="AY49" s="878"/>
      <c r="AZ49" s="879"/>
      <c r="BA49" s="879"/>
      <c r="BB49" s="879"/>
      <c r="BC49" s="879"/>
      <c r="BD49" s="879"/>
      <c r="BE49" s="875"/>
      <c r="BF49" s="875"/>
      <c r="BG49" s="875"/>
      <c r="BH49" s="875"/>
      <c r="BI49" s="876"/>
      <c r="BJ49" s="254"/>
      <c r="BK49" s="254"/>
      <c r="BL49" s="254"/>
      <c r="BM49" s="254"/>
      <c r="BN49" s="254"/>
      <c r="BO49" s="267"/>
      <c r="BP49" s="267"/>
      <c r="BQ49" s="264">
        <v>43</v>
      </c>
      <c r="BR49" s="265"/>
      <c r="BS49" s="816"/>
      <c r="BT49" s="817"/>
      <c r="BU49" s="817"/>
      <c r="BV49" s="817"/>
      <c r="BW49" s="817"/>
      <c r="BX49" s="817"/>
      <c r="BY49" s="817"/>
      <c r="BZ49" s="817"/>
      <c r="CA49" s="817"/>
      <c r="CB49" s="817"/>
      <c r="CC49" s="817"/>
      <c r="CD49" s="817"/>
      <c r="CE49" s="817"/>
      <c r="CF49" s="817"/>
      <c r="CG49" s="818"/>
      <c r="CH49" s="829"/>
      <c r="CI49" s="830"/>
      <c r="CJ49" s="830"/>
      <c r="CK49" s="830"/>
      <c r="CL49" s="831"/>
      <c r="CM49" s="829"/>
      <c r="CN49" s="830"/>
      <c r="CO49" s="830"/>
      <c r="CP49" s="830"/>
      <c r="CQ49" s="831"/>
      <c r="CR49" s="829"/>
      <c r="CS49" s="830"/>
      <c r="CT49" s="830"/>
      <c r="CU49" s="830"/>
      <c r="CV49" s="831"/>
      <c r="CW49" s="829"/>
      <c r="CX49" s="830"/>
      <c r="CY49" s="830"/>
      <c r="CZ49" s="830"/>
      <c r="DA49" s="831"/>
      <c r="DB49" s="829"/>
      <c r="DC49" s="830"/>
      <c r="DD49" s="830"/>
      <c r="DE49" s="830"/>
      <c r="DF49" s="831"/>
      <c r="DG49" s="829"/>
      <c r="DH49" s="830"/>
      <c r="DI49" s="830"/>
      <c r="DJ49" s="830"/>
      <c r="DK49" s="831"/>
      <c r="DL49" s="829"/>
      <c r="DM49" s="830"/>
      <c r="DN49" s="830"/>
      <c r="DO49" s="830"/>
      <c r="DP49" s="831"/>
      <c r="DQ49" s="829"/>
      <c r="DR49" s="830"/>
      <c r="DS49" s="830"/>
      <c r="DT49" s="830"/>
      <c r="DU49" s="831"/>
      <c r="DV49" s="832"/>
      <c r="DW49" s="833"/>
      <c r="DX49" s="833"/>
      <c r="DY49" s="833"/>
      <c r="DZ49" s="834"/>
      <c r="EA49" s="248"/>
    </row>
    <row r="50" spans="1:131" s="249" customFormat="1" ht="26.25" customHeight="1" x14ac:dyDescent="0.15">
      <c r="A50" s="263">
        <v>23</v>
      </c>
      <c r="B50" s="803"/>
      <c r="C50" s="804"/>
      <c r="D50" s="804"/>
      <c r="E50" s="804"/>
      <c r="F50" s="804"/>
      <c r="G50" s="804"/>
      <c r="H50" s="804"/>
      <c r="I50" s="804"/>
      <c r="J50" s="804"/>
      <c r="K50" s="804"/>
      <c r="L50" s="804"/>
      <c r="M50" s="804"/>
      <c r="N50" s="804"/>
      <c r="O50" s="804"/>
      <c r="P50" s="805"/>
      <c r="Q50" s="880"/>
      <c r="R50" s="881"/>
      <c r="S50" s="881"/>
      <c r="T50" s="881"/>
      <c r="U50" s="881"/>
      <c r="V50" s="881"/>
      <c r="W50" s="881"/>
      <c r="X50" s="881"/>
      <c r="Y50" s="881"/>
      <c r="Z50" s="881"/>
      <c r="AA50" s="881"/>
      <c r="AB50" s="881"/>
      <c r="AC50" s="881"/>
      <c r="AD50" s="881"/>
      <c r="AE50" s="882"/>
      <c r="AF50" s="809"/>
      <c r="AG50" s="810"/>
      <c r="AH50" s="810"/>
      <c r="AI50" s="810"/>
      <c r="AJ50" s="811"/>
      <c r="AK50" s="883"/>
      <c r="AL50" s="881"/>
      <c r="AM50" s="881"/>
      <c r="AN50" s="881"/>
      <c r="AO50" s="881"/>
      <c r="AP50" s="881"/>
      <c r="AQ50" s="881"/>
      <c r="AR50" s="881"/>
      <c r="AS50" s="881"/>
      <c r="AT50" s="881"/>
      <c r="AU50" s="881"/>
      <c r="AV50" s="881"/>
      <c r="AW50" s="881"/>
      <c r="AX50" s="881"/>
      <c r="AY50" s="881"/>
      <c r="AZ50" s="884"/>
      <c r="BA50" s="884"/>
      <c r="BB50" s="884"/>
      <c r="BC50" s="884"/>
      <c r="BD50" s="884"/>
      <c r="BE50" s="875"/>
      <c r="BF50" s="875"/>
      <c r="BG50" s="875"/>
      <c r="BH50" s="875"/>
      <c r="BI50" s="876"/>
      <c r="BJ50" s="254"/>
      <c r="BK50" s="254"/>
      <c r="BL50" s="254"/>
      <c r="BM50" s="254"/>
      <c r="BN50" s="254"/>
      <c r="BO50" s="267"/>
      <c r="BP50" s="267"/>
      <c r="BQ50" s="264">
        <v>44</v>
      </c>
      <c r="BR50" s="265"/>
      <c r="BS50" s="816"/>
      <c r="BT50" s="817"/>
      <c r="BU50" s="817"/>
      <c r="BV50" s="817"/>
      <c r="BW50" s="817"/>
      <c r="BX50" s="817"/>
      <c r="BY50" s="817"/>
      <c r="BZ50" s="817"/>
      <c r="CA50" s="817"/>
      <c r="CB50" s="817"/>
      <c r="CC50" s="817"/>
      <c r="CD50" s="817"/>
      <c r="CE50" s="817"/>
      <c r="CF50" s="817"/>
      <c r="CG50" s="818"/>
      <c r="CH50" s="829"/>
      <c r="CI50" s="830"/>
      <c r="CJ50" s="830"/>
      <c r="CK50" s="830"/>
      <c r="CL50" s="831"/>
      <c r="CM50" s="829"/>
      <c r="CN50" s="830"/>
      <c r="CO50" s="830"/>
      <c r="CP50" s="830"/>
      <c r="CQ50" s="831"/>
      <c r="CR50" s="829"/>
      <c r="CS50" s="830"/>
      <c r="CT50" s="830"/>
      <c r="CU50" s="830"/>
      <c r="CV50" s="831"/>
      <c r="CW50" s="829"/>
      <c r="CX50" s="830"/>
      <c r="CY50" s="830"/>
      <c r="CZ50" s="830"/>
      <c r="DA50" s="831"/>
      <c r="DB50" s="829"/>
      <c r="DC50" s="830"/>
      <c r="DD50" s="830"/>
      <c r="DE50" s="830"/>
      <c r="DF50" s="831"/>
      <c r="DG50" s="829"/>
      <c r="DH50" s="830"/>
      <c r="DI50" s="830"/>
      <c r="DJ50" s="830"/>
      <c r="DK50" s="831"/>
      <c r="DL50" s="829"/>
      <c r="DM50" s="830"/>
      <c r="DN50" s="830"/>
      <c r="DO50" s="830"/>
      <c r="DP50" s="831"/>
      <c r="DQ50" s="829"/>
      <c r="DR50" s="830"/>
      <c r="DS50" s="830"/>
      <c r="DT50" s="830"/>
      <c r="DU50" s="831"/>
      <c r="DV50" s="832"/>
      <c r="DW50" s="833"/>
      <c r="DX50" s="833"/>
      <c r="DY50" s="833"/>
      <c r="DZ50" s="834"/>
      <c r="EA50" s="248"/>
    </row>
    <row r="51" spans="1:131" s="249" customFormat="1" ht="26.25" customHeight="1" x14ac:dyDescent="0.15">
      <c r="A51" s="263">
        <v>24</v>
      </c>
      <c r="B51" s="803"/>
      <c r="C51" s="804"/>
      <c r="D51" s="804"/>
      <c r="E51" s="804"/>
      <c r="F51" s="804"/>
      <c r="G51" s="804"/>
      <c r="H51" s="804"/>
      <c r="I51" s="804"/>
      <c r="J51" s="804"/>
      <c r="K51" s="804"/>
      <c r="L51" s="804"/>
      <c r="M51" s="804"/>
      <c r="N51" s="804"/>
      <c r="O51" s="804"/>
      <c r="P51" s="805"/>
      <c r="Q51" s="880"/>
      <c r="R51" s="881"/>
      <c r="S51" s="881"/>
      <c r="T51" s="881"/>
      <c r="U51" s="881"/>
      <c r="V51" s="881"/>
      <c r="W51" s="881"/>
      <c r="X51" s="881"/>
      <c r="Y51" s="881"/>
      <c r="Z51" s="881"/>
      <c r="AA51" s="881"/>
      <c r="AB51" s="881"/>
      <c r="AC51" s="881"/>
      <c r="AD51" s="881"/>
      <c r="AE51" s="882"/>
      <c r="AF51" s="809"/>
      <c r="AG51" s="810"/>
      <c r="AH51" s="810"/>
      <c r="AI51" s="810"/>
      <c r="AJ51" s="811"/>
      <c r="AK51" s="883"/>
      <c r="AL51" s="881"/>
      <c r="AM51" s="881"/>
      <c r="AN51" s="881"/>
      <c r="AO51" s="881"/>
      <c r="AP51" s="881"/>
      <c r="AQ51" s="881"/>
      <c r="AR51" s="881"/>
      <c r="AS51" s="881"/>
      <c r="AT51" s="881"/>
      <c r="AU51" s="881"/>
      <c r="AV51" s="881"/>
      <c r="AW51" s="881"/>
      <c r="AX51" s="881"/>
      <c r="AY51" s="881"/>
      <c r="AZ51" s="884"/>
      <c r="BA51" s="884"/>
      <c r="BB51" s="884"/>
      <c r="BC51" s="884"/>
      <c r="BD51" s="884"/>
      <c r="BE51" s="875"/>
      <c r="BF51" s="875"/>
      <c r="BG51" s="875"/>
      <c r="BH51" s="875"/>
      <c r="BI51" s="876"/>
      <c r="BJ51" s="254"/>
      <c r="BK51" s="254"/>
      <c r="BL51" s="254"/>
      <c r="BM51" s="254"/>
      <c r="BN51" s="254"/>
      <c r="BO51" s="267"/>
      <c r="BP51" s="267"/>
      <c r="BQ51" s="264">
        <v>45</v>
      </c>
      <c r="BR51" s="265"/>
      <c r="BS51" s="816"/>
      <c r="BT51" s="817"/>
      <c r="BU51" s="817"/>
      <c r="BV51" s="817"/>
      <c r="BW51" s="817"/>
      <c r="BX51" s="817"/>
      <c r="BY51" s="817"/>
      <c r="BZ51" s="817"/>
      <c r="CA51" s="817"/>
      <c r="CB51" s="817"/>
      <c r="CC51" s="817"/>
      <c r="CD51" s="817"/>
      <c r="CE51" s="817"/>
      <c r="CF51" s="817"/>
      <c r="CG51" s="818"/>
      <c r="CH51" s="829"/>
      <c r="CI51" s="830"/>
      <c r="CJ51" s="830"/>
      <c r="CK51" s="830"/>
      <c r="CL51" s="831"/>
      <c r="CM51" s="829"/>
      <c r="CN51" s="830"/>
      <c r="CO51" s="830"/>
      <c r="CP51" s="830"/>
      <c r="CQ51" s="831"/>
      <c r="CR51" s="829"/>
      <c r="CS51" s="830"/>
      <c r="CT51" s="830"/>
      <c r="CU51" s="830"/>
      <c r="CV51" s="831"/>
      <c r="CW51" s="829"/>
      <c r="CX51" s="830"/>
      <c r="CY51" s="830"/>
      <c r="CZ51" s="830"/>
      <c r="DA51" s="831"/>
      <c r="DB51" s="829"/>
      <c r="DC51" s="830"/>
      <c r="DD51" s="830"/>
      <c r="DE51" s="830"/>
      <c r="DF51" s="831"/>
      <c r="DG51" s="829"/>
      <c r="DH51" s="830"/>
      <c r="DI51" s="830"/>
      <c r="DJ51" s="830"/>
      <c r="DK51" s="831"/>
      <c r="DL51" s="829"/>
      <c r="DM51" s="830"/>
      <c r="DN51" s="830"/>
      <c r="DO51" s="830"/>
      <c r="DP51" s="831"/>
      <c r="DQ51" s="829"/>
      <c r="DR51" s="830"/>
      <c r="DS51" s="830"/>
      <c r="DT51" s="830"/>
      <c r="DU51" s="831"/>
      <c r="DV51" s="832"/>
      <c r="DW51" s="833"/>
      <c r="DX51" s="833"/>
      <c r="DY51" s="833"/>
      <c r="DZ51" s="834"/>
      <c r="EA51" s="248"/>
    </row>
    <row r="52" spans="1:131" s="249" customFormat="1" ht="26.25" customHeight="1" x14ac:dyDescent="0.15">
      <c r="A52" s="263">
        <v>25</v>
      </c>
      <c r="B52" s="803"/>
      <c r="C52" s="804"/>
      <c r="D52" s="804"/>
      <c r="E52" s="804"/>
      <c r="F52" s="804"/>
      <c r="G52" s="804"/>
      <c r="H52" s="804"/>
      <c r="I52" s="804"/>
      <c r="J52" s="804"/>
      <c r="K52" s="804"/>
      <c r="L52" s="804"/>
      <c r="M52" s="804"/>
      <c r="N52" s="804"/>
      <c r="O52" s="804"/>
      <c r="P52" s="805"/>
      <c r="Q52" s="880"/>
      <c r="R52" s="881"/>
      <c r="S52" s="881"/>
      <c r="T52" s="881"/>
      <c r="U52" s="881"/>
      <c r="V52" s="881"/>
      <c r="W52" s="881"/>
      <c r="X52" s="881"/>
      <c r="Y52" s="881"/>
      <c r="Z52" s="881"/>
      <c r="AA52" s="881"/>
      <c r="AB52" s="881"/>
      <c r="AC52" s="881"/>
      <c r="AD52" s="881"/>
      <c r="AE52" s="882"/>
      <c r="AF52" s="809"/>
      <c r="AG52" s="810"/>
      <c r="AH52" s="810"/>
      <c r="AI52" s="810"/>
      <c r="AJ52" s="811"/>
      <c r="AK52" s="883"/>
      <c r="AL52" s="881"/>
      <c r="AM52" s="881"/>
      <c r="AN52" s="881"/>
      <c r="AO52" s="881"/>
      <c r="AP52" s="881"/>
      <c r="AQ52" s="881"/>
      <c r="AR52" s="881"/>
      <c r="AS52" s="881"/>
      <c r="AT52" s="881"/>
      <c r="AU52" s="881"/>
      <c r="AV52" s="881"/>
      <c r="AW52" s="881"/>
      <c r="AX52" s="881"/>
      <c r="AY52" s="881"/>
      <c r="AZ52" s="884"/>
      <c r="BA52" s="884"/>
      <c r="BB52" s="884"/>
      <c r="BC52" s="884"/>
      <c r="BD52" s="884"/>
      <c r="BE52" s="875"/>
      <c r="BF52" s="875"/>
      <c r="BG52" s="875"/>
      <c r="BH52" s="875"/>
      <c r="BI52" s="876"/>
      <c r="BJ52" s="254"/>
      <c r="BK52" s="254"/>
      <c r="BL52" s="254"/>
      <c r="BM52" s="254"/>
      <c r="BN52" s="254"/>
      <c r="BO52" s="267"/>
      <c r="BP52" s="267"/>
      <c r="BQ52" s="264">
        <v>46</v>
      </c>
      <c r="BR52" s="265"/>
      <c r="BS52" s="816"/>
      <c r="BT52" s="817"/>
      <c r="BU52" s="817"/>
      <c r="BV52" s="817"/>
      <c r="BW52" s="817"/>
      <c r="BX52" s="817"/>
      <c r="BY52" s="817"/>
      <c r="BZ52" s="817"/>
      <c r="CA52" s="817"/>
      <c r="CB52" s="817"/>
      <c r="CC52" s="817"/>
      <c r="CD52" s="817"/>
      <c r="CE52" s="817"/>
      <c r="CF52" s="817"/>
      <c r="CG52" s="818"/>
      <c r="CH52" s="829"/>
      <c r="CI52" s="830"/>
      <c r="CJ52" s="830"/>
      <c r="CK52" s="830"/>
      <c r="CL52" s="831"/>
      <c r="CM52" s="829"/>
      <c r="CN52" s="830"/>
      <c r="CO52" s="830"/>
      <c r="CP52" s="830"/>
      <c r="CQ52" s="831"/>
      <c r="CR52" s="829"/>
      <c r="CS52" s="830"/>
      <c r="CT52" s="830"/>
      <c r="CU52" s="830"/>
      <c r="CV52" s="831"/>
      <c r="CW52" s="829"/>
      <c r="CX52" s="830"/>
      <c r="CY52" s="830"/>
      <c r="CZ52" s="830"/>
      <c r="DA52" s="831"/>
      <c r="DB52" s="829"/>
      <c r="DC52" s="830"/>
      <c r="DD52" s="830"/>
      <c r="DE52" s="830"/>
      <c r="DF52" s="831"/>
      <c r="DG52" s="829"/>
      <c r="DH52" s="830"/>
      <c r="DI52" s="830"/>
      <c r="DJ52" s="830"/>
      <c r="DK52" s="831"/>
      <c r="DL52" s="829"/>
      <c r="DM52" s="830"/>
      <c r="DN52" s="830"/>
      <c r="DO52" s="830"/>
      <c r="DP52" s="831"/>
      <c r="DQ52" s="829"/>
      <c r="DR52" s="830"/>
      <c r="DS52" s="830"/>
      <c r="DT52" s="830"/>
      <c r="DU52" s="831"/>
      <c r="DV52" s="832"/>
      <c r="DW52" s="833"/>
      <c r="DX52" s="833"/>
      <c r="DY52" s="833"/>
      <c r="DZ52" s="834"/>
      <c r="EA52" s="248"/>
    </row>
    <row r="53" spans="1:131" s="249" customFormat="1" ht="26.25" customHeight="1" x14ac:dyDescent="0.15">
      <c r="A53" s="263">
        <v>26</v>
      </c>
      <c r="B53" s="803"/>
      <c r="C53" s="804"/>
      <c r="D53" s="804"/>
      <c r="E53" s="804"/>
      <c r="F53" s="804"/>
      <c r="G53" s="804"/>
      <c r="H53" s="804"/>
      <c r="I53" s="804"/>
      <c r="J53" s="804"/>
      <c r="K53" s="804"/>
      <c r="L53" s="804"/>
      <c r="M53" s="804"/>
      <c r="N53" s="804"/>
      <c r="O53" s="804"/>
      <c r="P53" s="805"/>
      <c r="Q53" s="880"/>
      <c r="R53" s="881"/>
      <c r="S53" s="881"/>
      <c r="T53" s="881"/>
      <c r="U53" s="881"/>
      <c r="V53" s="881"/>
      <c r="W53" s="881"/>
      <c r="X53" s="881"/>
      <c r="Y53" s="881"/>
      <c r="Z53" s="881"/>
      <c r="AA53" s="881"/>
      <c r="AB53" s="881"/>
      <c r="AC53" s="881"/>
      <c r="AD53" s="881"/>
      <c r="AE53" s="882"/>
      <c r="AF53" s="809"/>
      <c r="AG53" s="810"/>
      <c r="AH53" s="810"/>
      <c r="AI53" s="810"/>
      <c r="AJ53" s="811"/>
      <c r="AK53" s="883"/>
      <c r="AL53" s="881"/>
      <c r="AM53" s="881"/>
      <c r="AN53" s="881"/>
      <c r="AO53" s="881"/>
      <c r="AP53" s="881"/>
      <c r="AQ53" s="881"/>
      <c r="AR53" s="881"/>
      <c r="AS53" s="881"/>
      <c r="AT53" s="881"/>
      <c r="AU53" s="881"/>
      <c r="AV53" s="881"/>
      <c r="AW53" s="881"/>
      <c r="AX53" s="881"/>
      <c r="AY53" s="881"/>
      <c r="AZ53" s="884"/>
      <c r="BA53" s="884"/>
      <c r="BB53" s="884"/>
      <c r="BC53" s="884"/>
      <c r="BD53" s="884"/>
      <c r="BE53" s="875"/>
      <c r="BF53" s="875"/>
      <c r="BG53" s="875"/>
      <c r="BH53" s="875"/>
      <c r="BI53" s="876"/>
      <c r="BJ53" s="254"/>
      <c r="BK53" s="254"/>
      <c r="BL53" s="254"/>
      <c r="BM53" s="254"/>
      <c r="BN53" s="254"/>
      <c r="BO53" s="267"/>
      <c r="BP53" s="267"/>
      <c r="BQ53" s="264">
        <v>47</v>
      </c>
      <c r="BR53" s="265"/>
      <c r="BS53" s="816"/>
      <c r="BT53" s="817"/>
      <c r="BU53" s="817"/>
      <c r="BV53" s="817"/>
      <c r="BW53" s="817"/>
      <c r="BX53" s="817"/>
      <c r="BY53" s="817"/>
      <c r="BZ53" s="817"/>
      <c r="CA53" s="817"/>
      <c r="CB53" s="817"/>
      <c r="CC53" s="817"/>
      <c r="CD53" s="817"/>
      <c r="CE53" s="817"/>
      <c r="CF53" s="817"/>
      <c r="CG53" s="818"/>
      <c r="CH53" s="829"/>
      <c r="CI53" s="830"/>
      <c r="CJ53" s="830"/>
      <c r="CK53" s="830"/>
      <c r="CL53" s="831"/>
      <c r="CM53" s="829"/>
      <c r="CN53" s="830"/>
      <c r="CO53" s="830"/>
      <c r="CP53" s="830"/>
      <c r="CQ53" s="831"/>
      <c r="CR53" s="829"/>
      <c r="CS53" s="830"/>
      <c r="CT53" s="830"/>
      <c r="CU53" s="830"/>
      <c r="CV53" s="831"/>
      <c r="CW53" s="829"/>
      <c r="CX53" s="830"/>
      <c r="CY53" s="830"/>
      <c r="CZ53" s="830"/>
      <c r="DA53" s="831"/>
      <c r="DB53" s="829"/>
      <c r="DC53" s="830"/>
      <c r="DD53" s="830"/>
      <c r="DE53" s="830"/>
      <c r="DF53" s="831"/>
      <c r="DG53" s="829"/>
      <c r="DH53" s="830"/>
      <c r="DI53" s="830"/>
      <c r="DJ53" s="830"/>
      <c r="DK53" s="831"/>
      <c r="DL53" s="829"/>
      <c r="DM53" s="830"/>
      <c r="DN53" s="830"/>
      <c r="DO53" s="830"/>
      <c r="DP53" s="831"/>
      <c r="DQ53" s="829"/>
      <c r="DR53" s="830"/>
      <c r="DS53" s="830"/>
      <c r="DT53" s="830"/>
      <c r="DU53" s="831"/>
      <c r="DV53" s="832"/>
      <c r="DW53" s="833"/>
      <c r="DX53" s="833"/>
      <c r="DY53" s="833"/>
      <c r="DZ53" s="834"/>
      <c r="EA53" s="248"/>
    </row>
    <row r="54" spans="1:131" s="249" customFormat="1" ht="26.25" customHeight="1" x14ac:dyDescent="0.15">
      <c r="A54" s="263">
        <v>27</v>
      </c>
      <c r="B54" s="803"/>
      <c r="C54" s="804"/>
      <c r="D54" s="804"/>
      <c r="E54" s="804"/>
      <c r="F54" s="804"/>
      <c r="G54" s="804"/>
      <c r="H54" s="804"/>
      <c r="I54" s="804"/>
      <c r="J54" s="804"/>
      <c r="K54" s="804"/>
      <c r="L54" s="804"/>
      <c r="M54" s="804"/>
      <c r="N54" s="804"/>
      <c r="O54" s="804"/>
      <c r="P54" s="805"/>
      <c r="Q54" s="880"/>
      <c r="R54" s="881"/>
      <c r="S54" s="881"/>
      <c r="T54" s="881"/>
      <c r="U54" s="881"/>
      <c r="V54" s="881"/>
      <c r="W54" s="881"/>
      <c r="X54" s="881"/>
      <c r="Y54" s="881"/>
      <c r="Z54" s="881"/>
      <c r="AA54" s="881"/>
      <c r="AB54" s="881"/>
      <c r="AC54" s="881"/>
      <c r="AD54" s="881"/>
      <c r="AE54" s="882"/>
      <c r="AF54" s="809"/>
      <c r="AG54" s="810"/>
      <c r="AH54" s="810"/>
      <c r="AI54" s="810"/>
      <c r="AJ54" s="811"/>
      <c r="AK54" s="883"/>
      <c r="AL54" s="881"/>
      <c r="AM54" s="881"/>
      <c r="AN54" s="881"/>
      <c r="AO54" s="881"/>
      <c r="AP54" s="881"/>
      <c r="AQ54" s="881"/>
      <c r="AR54" s="881"/>
      <c r="AS54" s="881"/>
      <c r="AT54" s="881"/>
      <c r="AU54" s="881"/>
      <c r="AV54" s="881"/>
      <c r="AW54" s="881"/>
      <c r="AX54" s="881"/>
      <c r="AY54" s="881"/>
      <c r="AZ54" s="884"/>
      <c r="BA54" s="884"/>
      <c r="BB54" s="884"/>
      <c r="BC54" s="884"/>
      <c r="BD54" s="884"/>
      <c r="BE54" s="875"/>
      <c r="BF54" s="875"/>
      <c r="BG54" s="875"/>
      <c r="BH54" s="875"/>
      <c r="BI54" s="876"/>
      <c r="BJ54" s="254"/>
      <c r="BK54" s="254"/>
      <c r="BL54" s="254"/>
      <c r="BM54" s="254"/>
      <c r="BN54" s="254"/>
      <c r="BO54" s="267"/>
      <c r="BP54" s="267"/>
      <c r="BQ54" s="264">
        <v>48</v>
      </c>
      <c r="BR54" s="265"/>
      <c r="BS54" s="816"/>
      <c r="BT54" s="817"/>
      <c r="BU54" s="817"/>
      <c r="BV54" s="817"/>
      <c r="BW54" s="817"/>
      <c r="BX54" s="817"/>
      <c r="BY54" s="817"/>
      <c r="BZ54" s="817"/>
      <c r="CA54" s="817"/>
      <c r="CB54" s="817"/>
      <c r="CC54" s="817"/>
      <c r="CD54" s="817"/>
      <c r="CE54" s="817"/>
      <c r="CF54" s="817"/>
      <c r="CG54" s="818"/>
      <c r="CH54" s="829"/>
      <c r="CI54" s="830"/>
      <c r="CJ54" s="830"/>
      <c r="CK54" s="830"/>
      <c r="CL54" s="831"/>
      <c r="CM54" s="829"/>
      <c r="CN54" s="830"/>
      <c r="CO54" s="830"/>
      <c r="CP54" s="830"/>
      <c r="CQ54" s="831"/>
      <c r="CR54" s="829"/>
      <c r="CS54" s="830"/>
      <c r="CT54" s="830"/>
      <c r="CU54" s="830"/>
      <c r="CV54" s="831"/>
      <c r="CW54" s="829"/>
      <c r="CX54" s="830"/>
      <c r="CY54" s="830"/>
      <c r="CZ54" s="830"/>
      <c r="DA54" s="831"/>
      <c r="DB54" s="829"/>
      <c r="DC54" s="830"/>
      <c r="DD54" s="830"/>
      <c r="DE54" s="830"/>
      <c r="DF54" s="831"/>
      <c r="DG54" s="829"/>
      <c r="DH54" s="830"/>
      <c r="DI54" s="830"/>
      <c r="DJ54" s="830"/>
      <c r="DK54" s="831"/>
      <c r="DL54" s="829"/>
      <c r="DM54" s="830"/>
      <c r="DN54" s="830"/>
      <c r="DO54" s="830"/>
      <c r="DP54" s="831"/>
      <c r="DQ54" s="829"/>
      <c r="DR54" s="830"/>
      <c r="DS54" s="830"/>
      <c r="DT54" s="830"/>
      <c r="DU54" s="831"/>
      <c r="DV54" s="832"/>
      <c r="DW54" s="833"/>
      <c r="DX54" s="833"/>
      <c r="DY54" s="833"/>
      <c r="DZ54" s="834"/>
      <c r="EA54" s="248"/>
    </row>
    <row r="55" spans="1:131" s="249" customFormat="1" ht="26.25" customHeight="1" x14ac:dyDescent="0.15">
      <c r="A55" s="263">
        <v>28</v>
      </c>
      <c r="B55" s="803"/>
      <c r="C55" s="804"/>
      <c r="D55" s="804"/>
      <c r="E55" s="804"/>
      <c r="F55" s="804"/>
      <c r="G55" s="804"/>
      <c r="H55" s="804"/>
      <c r="I55" s="804"/>
      <c r="J55" s="804"/>
      <c r="K55" s="804"/>
      <c r="L55" s="804"/>
      <c r="M55" s="804"/>
      <c r="N55" s="804"/>
      <c r="O55" s="804"/>
      <c r="P55" s="805"/>
      <c r="Q55" s="880"/>
      <c r="R55" s="881"/>
      <c r="S55" s="881"/>
      <c r="T55" s="881"/>
      <c r="U55" s="881"/>
      <c r="V55" s="881"/>
      <c r="W55" s="881"/>
      <c r="X55" s="881"/>
      <c r="Y55" s="881"/>
      <c r="Z55" s="881"/>
      <c r="AA55" s="881"/>
      <c r="AB55" s="881"/>
      <c r="AC55" s="881"/>
      <c r="AD55" s="881"/>
      <c r="AE55" s="882"/>
      <c r="AF55" s="809"/>
      <c r="AG55" s="810"/>
      <c r="AH55" s="810"/>
      <c r="AI55" s="810"/>
      <c r="AJ55" s="811"/>
      <c r="AK55" s="883"/>
      <c r="AL55" s="881"/>
      <c r="AM55" s="881"/>
      <c r="AN55" s="881"/>
      <c r="AO55" s="881"/>
      <c r="AP55" s="881"/>
      <c r="AQ55" s="881"/>
      <c r="AR55" s="881"/>
      <c r="AS55" s="881"/>
      <c r="AT55" s="881"/>
      <c r="AU55" s="881"/>
      <c r="AV55" s="881"/>
      <c r="AW55" s="881"/>
      <c r="AX55" s="881"/>
      <c r="AY55" s="881"/>
      <c r="AZ55" s="884"/>
      <c r="BA55" s="884"/>
      <c r="BB55" s="884"/>
      <c r="BC55" s="884"/>
      <c r="BD55" s="884"/>
      <c r="BE55" s="875"/>
      <c r="BF55" s="875"/>
      <c r="BG55" s="875"/>
      <c r="BH55" s="875"/>
      <c r="BI55" s="876"/>
      <c r="BJ55" s="254"/>
      <c r="BK55" s="254"/>
      <c r="BL55" s="254"/>
      <c r="BM55" s="254"/>
      <c r="BN55" s="254"/>
      <c r="BO55" s="267"/>
      <c r="BP55" s="267"/>
      <c r="BQ55" s="264">
        <v>49</v>
      </c>
      <c r="BR55" s="265"/>
      <c r="BS55" s="816"/>
      <c r="BT55" s="817"/>
      <c r="BU55" s="817"/>
      <c r="BV55" s="817"/>
      <c r="BW55" s="817"/>
      <c r="BX55" s="817"/>
      <c r="BY55" s="817"/>
      <c r="BZ55" s="817"/>
      <c r="CA55" s="817"/>
      <c r="CB55" s="817"/>
      <c r="CC55" s="817"/>
      <c r="CD55" s="817"/>
      <c r="CE55" s="817"/>
      <c r="CF55" s="817"/>
      <c r="CG55" s="818"/>
      <c r="CH55" s="829"/>
      <c r="CI55" s="830"/>
      <c r="CJ55" s="830"/>
      <c r="CK55" s="830"/>
      <c r="CL55" s="831"/>
      <c r="CM55" s="829"/>
      <c r="CN55" s="830"/>
      <c r="CO55" s="830"/>
      <c r="CP55" s="830"/>
      <c r="CQ55" s="831"/>
      <c r="CR55" s="829"/>
      <c r="CS55" s="830"/>
      <c r="CT55" s="830"/>
      <c r="CU55" s="830"/>
      <c r="CV55" s="831"/>
      <c r="CW55" s="829"/>
      <c r="CX55" s="830"/>
      <c r="CY55" s="830"/>
      <c r="CZ55" s="830"/>
      <c r="DA55" s="831"/>
      <c r="DB55" s="829"/>
      <c r="DC55" s="830"/>
      <c r="DD55" s="830"/>
      <c r="DE55" s="830"/>
      <c r="DF55" s="831"/>
      <c r="DG55" s="829"/>
      <c r="DH55" s="830"/>
      <c r="DI55" s="830"/>
      <c r="DJ55" s="830"/>
      <c r="DK55" s="831"/>
      <c r="DL55" s="829"/>
      <c r="DM55" s="830"/>
      <c r="DN55" s="830"/>
      <c r="DO55" s="830"/>
      <c r="DP55" s="831"/>
      <c r="DQ55" s="829"/>
      <c r="DR55" s="830"/>
      <c r="DS55" s="830"/>
      <c r="DT55" s="830"/>
      <c r="DU55" s="831"/>
      <c r="DV55" s="832"/>
      <c r="DW55" s="833"/>
      <c r="DX55" s="833"/>
      <c r="DY55" s="833"/>
      <c r="DZ55" s="834"/>
      <c r="EA55" s="248"/>
    </row>
    <row r="56" spans="1:131" s="249" customFormat="1" ht="26.25" customHeight="1" x14ac:dyDescent="0.15">
      <c r="A56" s="263">
        <v>29</v>
      </c>
      <c r="B56" s="803"/>
      <c r="C56" s="804"/>
      <c r="D56" s="804"/>
      <c r="E56" s="804"/>
      <c r="F56" s="804"/>
      <c r="G56" s="804"/>
      <c r="H56" s="804"/>
      <c r="I56" s="804"/>
      <c r="J56" s="804"/>
      <c r="K56" s="804"/>
      <c r="L56" s="804"/>
      <c r="M56" s="804"/>
      <c r="N56" s="804"/>
      <c r="O56" s="804"/>
      <c r="P56" s="805"/>
      <c r="Q56" s="880"/>
      <c r="R56" s="881"/>
      <c r="S56" s="881"/>
      <c r="T56" s="881"/>
      <c r="U56" s="881"/>
      <c r="V56" s="881"/>
      <c r="W56" s="881"/>
      <c r="X56" s="881"/>
      <c r="Y56" s="881"/>
      <c r="Z56" s="881"/>
      <c r="AA56" s="881"/>
      <c r="AB56" s="881"/>
      <c r="AC56" s="881"/>
      <c r="AD56" s="881"/>
      <c r="AE56" s="882"/>
      <c r="AF56" s="809"/>
      <c r="AG56" s="810"/>
      <c r="AH56" s="810"/>
      <c r="AI56" s="810"/>
      <c r="AJ56" s="811"/>
      <c r="AK56" s="883"/>
      <c r="AL56" s="881"/>
      <c r="AM56" s="881"/>
      <c r="AN56" s="881"/>
      <c r="AO56" s="881"/>
      <c r="AP56" s="881"/>
      <c r="AQ56" s="881"/>
      <c r="AR56" s="881"/>
      <c r="AS56" s="881"/>
      <c r="AT56" s="881"/>
      <c r="AU56" s="881"/>
      <c r="AV56" s="881"/>
      <c r="AW56" s="881"/>
      <c r="AX56" s="881"/>
      <c r="AY56" s="881"/>
      <c r="AZ56" s="884"/>
      <c r="BA56" s="884"/>
      <c r="BB56" s="884"/>
      <c r="BC56" s="884"/>
      <c r="BD56" s="884"/>
      <c r="BE56" s="875"/>
      <c r="BF56" s="875"/>
      <c r="BG56" s="875"/>
      <c r="BH56" s="875"/>
      <c r="BI56" s="876"/>
      <c r="BJ56" s="254"/>
      <c r="BK56" s="254"/>
      <c r="BL56" s="254"/>
      <c r="BM56" s="254"/>
      <c r="BN56" s="254"/>
      <c r="BO56" s="267"/>
      <c r="BP56" s="267"/>
      <c r="BQ56" s="264">
        <v>50</v>
      </c>
      <c r="BR56" s="265"/>
      <c r="BS56" s="816"/>
      <c r="BT56" s="817"/>
      <c r="BU56" s="817"/>
      <c r="BV56" s="817"/>
      <c r="BW56" s="817"/>
      <c r="BX56" s="817"/>
      <c r="BY56" s="817"/>
      <c r="BZ56" s="817"/>
      <c r="CA56" s="817"/>
      <c r="CB56" s="817"/>
      <c r="CC56" s="817"/>
      <c r="CD56" s="817"/>
      <c r="CE56" s="817"/>
      <c r="CF56" s="817"/>
      <c r="CG56" s="818"/>
      <c r="CH56" s="829"/>
      <c r="CI56" s="830"/>
      <c r="CJ56" s="830"/>
      <c r="CK56" s="830"/>
      <c r="CL56" s="831"/>
      <c r="CM56" s="829"/>
      <c r="CN56" s="830"/>
      <c r="CO56" s="830"/>
      <c r="CP56" s="830"/>
      <c r="CQ56" s="831"/>
      <c r="CR56" s="829"/>
      <c r="CS56" s="830"/>
      <c r="CT56" s="830"/>
      <c r="CU56" s="830"/>
      <c r="CV56" s="831"/>
      <c r="CW56" s="829"/>
      <c r="CX56" s="830"/>
      <c r="CY56" s="830"/>
      <c r="CZ56" s="830"/>
      <c r="DA56" s="831"/>
      <c r="DB56" s="829"/>
      <c r="DC56" s="830"/>
      <c r="DD56" s="830"/>
      <c r="DE56" s="830"/>
      <c r="DF56" s="831"/>
      <c r="DG56" s="829"/>
      <c r="DH56" s="830"/>
      <c r="DI56" s="830"/>
      <c r="DJ56" s="830"/>
      <c r="DK56" s="831"/>
      <c r="DL56" s="829"/>
      <c r="DM56" s="830"/>
      <c r="DN56" s="830"/>
      <c r="DO56" s="830"/>
      <c r="DP56" s="831"/>
      <c r="DQ56" s="829"/>
      <c r="DR56" s="830"/>
      <c r="DS56" s="830"/>
      <c r="DT56" s="830"/>
      <c r="DU56" s="831"/>
      <c r="DV56" s="832"/>
      <c r="DW56" s="833"/>
      <c r="DX56" s="833"/>
      <c r="DY56" s="833"/>
      <c r="DZ56" s="834"/>
      <c r="EA56" s="248"/>
    </row>
    <row r="57" spans="1:131" s="249" customFormat="1" ht="26.25" customHeight="1" x14ac:dyDescent="0.15">
      <c r="A57" s="263">
        <v>30</v>
      </c>
      <c r="B57" s="803"/>
      <c r="C57" s="804"/>
      <c r="D57" s="804"/>
      <c r="E57" s="804"/>
      <c r="F57" s="804"/>
      <c r="G57" s="804"/>
      <c r="H57" s="804"/>
      <c r="I57" s="804"/>
      <c r="J57" s="804"/>
      <c r="K57" s="804"/>
      <c r="L57" s="804"/>
      <c r="M57" s="804"/>
      <c r="N57" s="804"/>
      <c r="O57" s="804"/>
      <c r="P57" s="805"/>
      <c r="Q57" s="880"/>
      <c r="R57" s="881"/>
      <c r="S57" s="881"/>
      <c r="T57" s="881"/>
      <c r="U57" s="881"/>
      <c r="V57" s="881"/>
      <c r="W57" s="881"/>
      <c r="X57" s="881"/>
      <c r="Y57" s="881"/>
      <c r="Z57" s="881"/>
      <c r="AA57" s="881"/>
      <c r="AB57" s="881"/>
      <c r="AC57" s="881"/>
      <c r="AD57" s="881"/>
      <c r="AE57" s="882"/>
      <c r="AF57" s="809"/>
      <c r="AG57" s="810"/>
      <c r="AH57" s="810"/>
      <c r="AI57" s="810"/>
      <c r="AJ57" s="811"/>
      <c r="AK57" s="883"/>
      <c r="AL57" s="881"/>
      <c r="AM57" s="881"/>
      <c r="AN57" s="881"/>
      <c r="AO57" s="881"/>
      <c r="AP57" s="881"/>
      <c r="AQ57" s="881"/>
      <c r="AR57" s="881"/>
      <c r="AS57" s="881"/>
      <c r="AT57" s="881"/>
      <c r="AU57" s="881"/>
      <c r="AV57" s="881"/>
      <c r="AW57" s="881"/>
      <c r="AX57" s="881"/>
      <c r="AY57" s="881"/>
      <c r="AZ57" s="884"/>
      <c r="BA57" s="884"/>
      <c r="BB57" s="884"/>
      <c r="BC57" s="884"/>
      <c r="BD57" s="884"/>
      <c r="BE57" s="875"/>
      <c r="BF57" s="875"/>
      <c r="BG57" s="875"/>
      <c r="BH57" s="875"/>
      <c r="BI57" s="876"/>
      <c r="BJ57" s="254"/>
      <c r="BK57" s="254"/>
      <c r="BL57" s="254"/>
      <c r="BM57" s="254"/>
      <c r="BN57" s="254"/>
      <c r="BO57" s="267"/>
      <c r="BP57" s="267"/>
      <c r="BQ57" s="264">
        <v>51</v>
      </c>
      <c r="BR57" s="265"/>
      <c r="BS57" s="816"/>
      <c r="BT57" s="817"/>
      <c r="BU57" s="817"/>
      <c r="BV57" s="817"/>
      <c r="BW57" s="817"/>
      <c r="BX57" s="817"/>
      <c r="BY57" s="817"/>
      <c r="BZ57" s="817"/>
      <c r="CA57" s="817"/>
      <c r="CB57" s="817"/>
      <c r="CC57" s="817"/>
      <c r="CD57" s="817"/>
      <c r="CE57" s="817"/>
      <c r="CF57" s="817"/>
      <c r="CG57" s="818"/>
      <c r="CH57" s="829"/>
      <c r="CI57" s="830"/>
      <c r="CJ57" s="830"/>
      <c r="CK57" s="830"/>
      <c r="CL57" s="831"/>
      <c r="CM57" s="829"/>
      <c r="CN57" s="830"/>
      <c r="CO57" s="830"/>
      <c r="CP57" s="830"/>
      <c r="CQ57" s="831"/>
      <c r="CR57" s="829"/>
      <c r="CS57" s="830"/>
      <c r="CT57" s="830"/>
      <c r="CU57" s="830"/>
      <c r="CV57" s="831"/>
      <c r="CW57" s="829"/>
      <c r="CX57" s="830"/>
      <c r="CY57" s="830"/>
      <c r="CZ57" s="830"/>
      <c r="DA57" s="831"/>
      <c r="DB57" s="829"/>
      <c r="DC57" s="830"/>
      <c r="DD57" s="830"/>
      <c r="DE57" s="830"/>
      <c r="DF57" s="831"/>
      <c r="DG57" s="829"/>
      <c r="DH57" s="830"/>
      <c r="DI57" s="830"/>
      <c r="DJ57" s="830"/>
      <c r="DK57" s="831"/>
      <c r="DL57" s="829"/>
      <c r="DM57" s="830"/>
      <c r="DN57" s="830"/>
      <c r="DO57" s="830"/>
      <c r="DP57" s="831"/>
      <c r="DQ57" s="829"/>
      <c r="DR57" s="830"/>
      <c r="DS57" s="830"/>
      <c r="DT57" s="830"/>
      <c r="DU57" s="831"/>
      <c r="DV57" s="832"/>
      <c r="DW57" s="833"/>
      <c r="DX57" s="833"/>
      <c r="DY57" s="833"/>
      <c r="DZ57" s="834"/>
      <c r="EA57" s="248"/>
    </row>
    <row r="58" spans="1:131" s="249" customFormat="1" ht="26.25" customHeight="1" x14ac:dyDescent="0.15">
      <c r="A58" s="263">
        <v>31</v>
      </c>
      <c r="B58" s="803"/>
      <c r="C58" s="804"/>
      <c r="D58" s="804"/>
      <c r="E58" s="804"/>
      <c r="F58" s="804"/>
      <c r="G58" s="804"/>
      <c r="H58" s="804"/>
      <c r="I58" s="804"/>
      <c r="J58" s="804"/>
      <c r="K58" s="804"/>
      <c r="L58" s="804"/>
      <c r="M58" s="804"/>
      <c r="N58" s="804"/>
      <c r="O58" s="804"/>
      <c r="P58" s="805"/>
      <c r="Q58" s="880"/>
      <c r="R58" s="881"/>
      <c r="S58" s="881"/>
      <c r="T58" s="881"/>
      <c r="U58" s="881"/>
      <c r="V58" s="881"/>
      <c r="W58" s="881"/>
      <c r="X58" s="881"/>
      <c r="Y58" s="881"/>
      <c r="Z58" s="881"/>
      <c r="AA58" s="881"/>
      <c r="AB58" s="881"/>
      <c r="AC58" s="881"/>
      <c r="AD58" s="881"/>
      <c r="AE58" s="882"/>
      <c r="AF58" s="809"/>
      <c r="AG58" s="810"/>
      <c r="AH58" s="810"/>
      <c r="AI58" s="810"/>
      <c r="AJ58" s="811"/>
      <c r="AK58" s="883"/>
      <c r="AL58" s="881"/>
      <c r="AM58" s="881"/>
      <c r="AN58" s="881"/>
      <c r="AO58" s="881"/>
      <c r="AP58" s="881"/>
      <c r="AQ58" s="881"/>
      <c r="AR58" s="881"/>
      <c r="AS58" s="881"/>
      <c r="AT58" s="881"/>
      <c r="AU58" s="881"/>
      <c r="AV58" s="881"/>
      <c r="AW58" s="881"/>
      <c r="AX58" s="881"/>
      <c r="AY58" s="881"/>
      <c r="AZ58" s="884"/>
      <c r="BA58" s="884"/>
      <c r="BB58" s="884"/>
      <c r="BC58" s="884"/>
      <c r="BD58" s="884"/>
      <c r="BE58" s="875"/>
      <c r="BF58" s="875"/>
      <c r="BG58" s="875"/>
      <c r="BH58" s="875"/>
      <c r="BI58" s="876"/>
      <c r="BJ58" s="254"/>
      <c r="BK58" s="254"/>
      <c r="BL58" s="254"/>
      <c r="BM58" s="254"/>
      <c r="BN58" s="254"/>
      <c r="BO58" s="267"/>
      <c r="BP58" s="267"/>
      <c r="BQ58" s="264">
        <v>52</v>
      </c>
      <c r="BR58" s="265"/>
      <c r="BS58" s="816"/>
      <c r="BT58" s="817"/>
      <c r="BU58" s="817"/>
      <c r="BV58" s="817"/>
      <c r="BW58" s="817"/>
      <c r="BX58" s="817"/>
      <c r="BY58" s="817"/>
      <c r="BZ58" s="817"/>
      <c r="CA58" s="817"/>
      <c r="CB58" s="817"/>
      <c r="CC58" s="817"/>
      <c r="CD58" s="817"/>
      <c r="CE58" s="817"/>
      <c r="CF58" s="817"/>
      <c r="CG58" s="818"/>
      <c r="CH58" s="829"/>
      <c r="CI58" s="830"/>
      <c r="CJ58" s="830"/>
      <c r="CK58" s="830"/>
      <c r="CL58" s="831"/>
      <c r="CM58" s="829"/>
      <c r="CN58" s="830"/>
      <c r="CO58" s="830"/>
      <c r="CP58" s="830"/>
      <c r="CQ58" s="831"/>
      <c r="CR58" s="829"/>
      <c r="CS58" s="830"/>
      <c r="CT58" s="830"/>
      <c r="CU58" s="830"/>
      <c r="CV58" s="831"/>
      <c r="CW58" s="829"/>
      <c r="CX58" s="830"/>
      <c r="CY58" s="830"/>
      <c r="CZ58" s="830"/>
      <c r="DA58" s="831"/>
      <c r="DB58" s="829"/>
      <c r="DC58" s="830"/>
      <c r="DD58" s="830"/>
      <c r="DE58" s="830"/>
      <c r="DF58" s="831"/>
      <c r="DG58" s="829"/>
      <c r="DH58" s="830"/>
      <c r="DI58" s="830"/>
      <c r="DJ58" s="830"/>
      <c r="DK58" s="831"/>
      <c r="DL58" s="829"/>
      <c r="DM58" s="830"/>
      <c r="DN58" s="830"/>
      <c r="DO58" s="830"/>
      <c r="DP58" s="831"/>
      <c r="DQ58" s="829"/>
      <c r="DR58" s="830"/>
      <c r="DS58" s="830"/>
      <c r="DT58" s="830"/>
      <c r="DU58" s="831"/>
      <c r="DV58" s="832"/>
      <c r="DW58" s="833"/>
      <c r="DX58" s="833"/>
      <c r="DY58" s="833"/>
      <c r="DZ58" s="834"/>
      <c r="EA58" s="248"/>
    </row>
    <row r="59" spans="1:131" s="249" customFormat="1" ht="26.25" customHeight="1" x14ac:dyDescent="0.15">
      <c r="A59" s="263">
        <v>32</v>
      </c>
      <c r="B59" s="803"/>
      <c r="C59" s="804"/>
      <c r="D59" s="804"/>
      <c r="E59" s="804"/>
      <c r="F59" s="804"/>
      <c r="G59" s="804"/>
      <c r="H59" s="804"/>
      <c r="I59" s="804"/>
      <c r="J59" s="804"/>
      <c r="K59" s="804"/>
      <c r="L59" s="804"/>
      <c r="M59" s="804"/>
      <c r="N59" s="804"/>
      <c r="O59" s="804"/>
      <c r="P59" s="805"/>
      <c r="Q59" s="880"/>
      <c r="R59" s="881"/>
      <c r="S59" s="881"/>
      <c r="T59" s="881"/>
      <c r="U59" s="881"/>
      <c r="V59" s="881"/>
      <c r="W59" s="881"/>
      <c r="X59" s="881"/>
      <c r="Y59" s="881"/>
      <c r="Z59" s="881"/>
      <c r="AA59" s="881"/>
      <c r="AB59" s="881"/>
      <c r="AC59" s="881"/>
      <c r="AD59" s="881"/>
      <c r="AE59" s="882"/>
      <c r="AF59" s="809"/>
      <c r="AG59" s="810"/>
      <c r="AH59" s="810"/>
      <c r="AI59" s="810"/>
      <c r="AJ59" s="811"/>
      <c r="AK59" s="883"/>
      <c r="AL59" s="881"/>
      <c r="AM59" s="881"/>
      <c r="AN59" s="881"/>
      <c r="AO59" s="881"/>
      <c r="AP59" s="881"/>
      <c r="AQ59" s="881"/>
      <c r="AR59" s="881"/>
      <c r="AS59" s="881"/>
      <c r="AT59" s="881"/>
      <c r="AU59" s="881"/>
      <c r="AV59" s="881"/>
      <c r="AW59" s="881"/>
      <c r="AX59" s="881"/>
      <c r="AY59" s="881"/>
      <c r="AZ59" s="884"/>
      <c r="BA59" s="884"/>
      <c r="BB59" s="884"/>
      <c r="BC59" s="884"/>
      <c r="BD59" s="884"/>
      <c r="BE59" s="875"/>
      <c r="BF59" s="875"/>
      <c r="BG59" s="875"/>
      <c r="BH59" s="875"/>
      <c r="BI59" s="876"/>
      <c r="BJ59" s="254"/>
      <c r="BK59" s="254"/>
      <c r="BL59" s="254"/>
      <c r="BM59" s="254"/>
      <c r="BN59" s="254"/>
      <c r="BO59" s="267"/>
      <c r="BP59" s="267"/>
      <c r="BQ59" s="264">
        <v>53</v>
      </c>
      <c r="BR59" s="265"/>
      <c r="BS59" s="816"/>
      <c r="BT59" s="817"/>
      <c r="BU59" s="817"/>
      <c r="BV59" s="817"/>
      <c r="BW59" s="817"/>
      <c r="BX59" s="817"/>
      <c r="BY59" s="817"/>
      <c r="BZ59" s="817"/>
      <c r="CA59" s="817"/>
      <c r="CB59" s="817"/>
      <c r="CC59" s="817"/>
      <c r="CD59" s="817"/>
      <c r="CE59" s="817"/>
      <c r="CF59" s="817"/>
      <c r="CG59" s="818"/>
      <c r="CH59" s="829"/>
      <c r="CI59" s="830"/>
      <c r="CJ59" s="830"/>
      <c r="CK59" s="830"/>
      <c r="CL59" s="831"/>
      <c r="CM59" s="829"/>
      <c r="CN59" s="830"/>
      <c r="CO59" s="830"/>
      <c r="CP59" s="830"/>
      <c r="CQ59" s="831"/>
      <c r="CR59" s="829"/>
      <c r="CS59" s="830"/>
      <c r="CT59" s="830"/>
      <c r="CU59" s="830"/>
      <c r="CV59" s="831"/>
      <c r="CW59" s="829"/>
      <c r="CX59" s="830"/>
      <c r="CY59" s="830"/>
      <c r="CZ59" s="830"/>
      <c r="DA59" s="831"/>
      <c r="DB59" s="829"/>
      <c r="DC59" s="830"/>
      <c r="DD59" s="830"/>
      <c r="DE59" s="830"/>
      <c r="DF59" s="831"/>
      <c r="DG59" s="829"/>
      <c r="DH59" s="830"/>
      <c r="DI59" s="830"/>
      <c r="DJ59" s="830"/>
      <c r="DK59" s="831"/>
      <c r="DL59" s="829"/>
      <c r="DM59" s="830"/>
      <c r="DN59" s="830"/>
      <c r="DO59" s="830"/>
      <c r="DP59" s="831"/>
      <c r="DQ59" s="829"/>
      <c r="DR59" s="830"/>
      <c r="DS59" s="830"/>
      <c r="DT59" s="830"/>
      <c r="DU59" s="831"/>
      <c r="DV59" s="832"/>
      <c r="DW59" s="833"/>
      <c r="DX59" s="833"/>
      <c r="DY59" s="833"/>
      <c r="DZ59" s="834"/>
      <c r="EA59" s="248"/>
    </row>
    <row r="60" spans="1:131" s="249" customFormat="1" ht="26.25" customHeight="1" x14ac:dyDescent="0.15">
      <c r="A60" s="263">
        <v>33</v>
      </c>
      <c r="B60" s="803"/>
      <c r="C60" s="804"/>
      <c r="D60" s="804"/>
      <c r="E60" s="804"/>
      <c r="F60" s="804"/>
      <c r="G60" s="804"/>
      <c r="H60" s="804"/>
      <c r="I60" s="804"/>
      <c r="J60" s="804"/>
      <c r="K60" s="804"/>
      <c r="L60" s="804"/>
      <c r="M60" s="804"/>
      <c r="N60" s="804"/>
      <c r="O60" s="804"/>
      <c r="P60" s="805"/>
      <c r="Q60" s="880"/>
      <c r="R60" s="881"/>
      <c r="S60" s="881"/>
      <c r="T60" s="881"/>
      <c r="U60" s="881"/>
      <c r="V60" s="881"/>
      <c r="W60" s="881"/>
      <c r="X60" s="881"/>
      <c r="Y60" s="881"/>
      <c r="Z60" s="881"/>
      <c r="AA60" s="881"/>
      <c r="AB60" s="881"/>
      <c r="AC60" s="881"/>
      <c r="AD60" s="881"/>
      <c r="AE60" s="882"/>
      <c r="AF60" s="809"/>
      <c r="AG60" s="810"/>
      <c r="AH60" s="810"/>
      <c r="AI60" s="810"/>
      <c r="AJ60" s="811"/>
      <c r="AK60" s="883"/>
      <c r="AL60" s="881"/>
      <c r="AM60" s="881"/>
      <c r="AN60" s="881"/>
      <c r="AO60" s="881"/>
      <c r="AP60" s="881"/>
      <c r="AQ60" s="881"/>
      <c r="AR60" s="881"/>
      <c r="AS60" s="881"/>
      <c r="AT60" s="881"/>
      <c r="AU60" s="881"/>
      <c r="AV60" s="881"/>
      <c r="AW60" s="881"/>
      <c r="AX60" s="881"/>
      <c r="AY60" s="881"/>
      <c r="AZ60" s="884"/>
      <c r="BA60" s="884"/>
      <c r="BB60" s="884"/>
      <c r="BC60" s="884"/>
      <c r="BD60" s="884"/>
      <c r="BE60" s="875"/>
      <c r="BF60" s="875"/>
      <c r="BG60" s="875"/>
      <c r="BH60" s="875"/>
      <c r="BI60" s="876"/>
      <c r="BJ60" s="254"/>
      <c r="BK60" s="254"/>
      <c r="BL60" s="254"/>
      <c r="BM60" s="254"/>
      <c r="BN60" s="254"/>
      <c r="BO60" s="267"/>
      <c r="BP60" s="267"/>
      <c r="BQ60" s="264">
        <v>54</v>
      </c>
      <c r="BR60" s="265"/>
      <c r="BS60" s="816"/>
      <c r="BT60" s="817"/>
      <c r="BU60" s="817"/>
      <c r="BV60" s="817"/>
      <c r="BW60" s="817"/>
      <c r="BX60" s="817"/>
      <c r="BY60" s="817"/>
      <c r="BZ60" s="817"/>
      <c r="CA60" s="817"/>
      <c r="CB60" s="817"/>
      <c r="CC60" s="817"/>
      <c r="CD60" s="817"/>
      <c r="CE60" s="817"/>
      <c r="CF60" s="817"/>
      <c r="CG60" s="818"/>
      <c r="CH60" s="829"/>
      <c r="CI60" s="830"/>
      <c r="CJ60" s="830"/>
      <c r="CK60" s="830"/>
      <c r="CL60" s="831"/>
      <c r="CM60" s="829"/>
      <c r="CN60" s="830"/>
      <c r="CO60" s="830"/>
      <c r="CP60" s="830"/>
      <c r="CQ60" s="831"/>
      <c r="CR60" s="829"/>
      <c r="CS60" s="830"/>
      <c r="CT60" s="830"/>
      <c r="CU60" s="830"/>
      <c r="CV60" s="831"/>
      <c r="CW60" s="829"/>
      <c r="CX60" s="830"/>
      <c r="CY60" s="830"/>
      <c r="CZ60" s="830"/>
      <c r="DA60" s="831"/>
      <c r="DB60" s="829"/>
      <c r="DC60" s="830"/>
      <c r="DD60" s="830"/>
      <c r="DE60" s="830"/>
      <c r="DF60" s="831"/>
      <c r="DG60" s="829"/>
      <c r="DH60" s="830"/>
      <c r="DI60" s="830"/>
      <c r="DJ60" s="830"/>
      <c r="DK60" s="831"/>
      <c r="DL60" s="829"/>
      <c r="DM60" s="830"/>
      <c r="DN60" s="830"/>
      <c r="DO60" s="830"/>
      <c r="DP60" s="831"/>
      <c r="DQ60" s="829"/>
      <c r="DR60" s="830"/>
      <c r="DS60" s="830"/>
      <c r="DT60" s="830"/>
      <c r="DU60" s="831"/>
      <c r="DV60" s="832"/>
      <c r="DW60" s="833"/>
      <c r="DX60" s="833"/>
      <c r="DY60" s="833"/>
      <c r="DZ60" s="834"/>
      <c r="EA60" s="248"/>
    </row>
    <row r="61" spans="1:131" s="249" customFormat="1" ht="26.25" customHeight="1" thickBot="1" x14ac:dyDescent="0.2">
      <c r="A61" s="263">
        <v>34</v>
      </c>
      <c r="B61" s="803"/>
      <c r="C61" s="804"/>
      <c r="D61" s="804"/>
      <c r="E61" s="804"/>
      <c r="F61" s="804"/>
      <c r="G61" s="804"/>
      <c r="H61" s="804"/>
      <c r="I61" s="804"/>
      <c r="J61" s="804"/>
      <c r="K61" s="804"/>
      <c r="L61" s="804"/>
      <c r="M61" s="804"/>
      <c r="N61" s="804"/>
      <c r="O61" s="804"/>
      <c r="P61" s="805"/>
      <c r="Q61" s="880"/>
      <c r="R61" s="881"/>
      <c r="S61" s="881"/>
      <c r="T61" s="881"/>
      <c r="U61" s="881"/>
      <c r="V61" s="881"/>
      <c r="W61" s="881"/>
      <c r="X61" s="881"/>
      <c r="Y61" s="881"/>
      <c r="Z61" s="881"/>
      <c r="AA61" s="881"/>
      <c r="AB61" s="881"/>
      <c r="AC61" s="881"/>
      <c r="AD61" s="881"/>
      <c r="AE61" s="882"/>
      <c r="AF61" s="809"/>
      <c r="AG61" s="810"/>
      <c r="AH61" s="810"/>
      <c r="AI61" s="810"/>
      <c r="AJ61" s="811"/>
      <c r="AK61" s="883"/>
      <c r="AL61" s="881"/>
      <c r="AM61" s="881"/>
      <c r="AN61" s="881"/>
      <c r="AO61" s="881"/>
      <c r="AP61" s="881"/>
      <c r="AQ61" s="881"/>
      <c r="AR61" s="881"/>
      <c r="AS61" s="881"/>
      <c r="AT61" s="881"/>
      <c r="AU61" s="881"/>
      <c r="AV61" s="881"/>
      <c r="AW61" s="881"/>
      <c r="AX61" s="881"/>
      <c r="AY61" s="881"/>
      <c r="AZ61" s="884"/>
      <c r="BA61" s="884"/>
      <c r="BB61" s="884"/>
      <c r="BC61" s="884"/>
      <c r="BD61" s="884"/>
      <c r="BE61" s="875"/>
      <c r="BF61" s="875"/>
      <c r="BG61" s="875"/>
      <c r="BH61" s="875"/>
      <c r="BI61" s="876"/>
      <c r="BJ61" s="254"/>
      <c r="BK61" s="254"/>
      <c r="BL61" s="254"/>
      <c r="BM61" s="254"/>
      <c r="BN61" s="254"/>
      <c r="BO61" s="267"/>
      <c r="BP61" s="267"/>
      <c r="BQ61" s="264">
        <v>55</v>
      </c>
      <c r="BR61" s="265"/>
      <c r="BS61" s="816"/>
      <c r="BT61" s="817"/>
      <c r="BU61" s="817"/>
      <c r="BV61" s="817"/>
      <c r="BW61" s="817"/>
      <c r="BX61" s="817"/>
      <c r="BY61" s="817"/>
      <c r="BZ61" s="817"/>
      <c r="CA61" s="817"/>
      <c r="CB61" s="817"/>
      <c r="CC61" s="817"/>
      <c r="CD61" s="817"/>
      <c r="CE61" s="817"/>
      <c r="CF61" s="817"/>
      <c r="CG61" s="818"/>
      <c r="CH61" s="829"/>
      <c r="CI61" s="830"/>
      <c r="CJ61" s="830"/>
      <c r="CK61" s="830"/>
      <c r="CL61" s="831"/>
      <c r="CM61" s="829"/>
      <c r="CN61" s="830"/>
      <c r="CO61" s="830"/>
      <c r="CP61" s="830"/>
      <c r="CQ61" s="831"/>
      <c r="CR61" s="829"/>
      <c r="CS61" s="830"/>
      <c r="CT61" s="830"/>
      <c r="CU61" s="830"/>
      <c r="CV61" s="831"/>
      <c r="CW61" s="829"/>
      <c r="CX61" s="830"/>
      <c r="CY61" s="830"/>
      <c r="CZ61" s="830"/>
      <c r="DA61" s="831"/>
      <c r="DB61" s="829"/>
      <c r="DC61" s="830"/>
      <c r="DD61" s="830"/>
      <c r="DE61" s="830"/>
      <c r="DF61" s="831"/>
      <c r="DG61" s="829"/>
      <c r="DH61" s="830"/>
      <c r="DI61" s="830"/>
      <c r="DJ61" s="830"/>
      <c r="DK61" s="831"/>
      <c r="DL61" s="829"/>
      <c r="DM61" s="830"/>
      <c r="DN61" s="830"/>
      <c r="DO61" s="830"/>
      <c r="DP61" s="831"/>
      <c r="DQ61" s="829"/>
      <c r="DR61" s="830"/>
      <c r="DS61" s="830"/>
      <c r="DT61" s="830"/>
      <c r="DU61" s="831"/>
      <c r="DV61" s="832"/>
      <c r="DW61" s="833"/>
      <c r="DX61" s="833"/>
      <c r="DY61" s="833"/>
      <c r="DZ61" s="834"/>
      <c r="EA61" s="248"/>
    </row>
    <row r="62" spans="1:131" s="249" customFormat="1" ht="26.25" customHeight="1" x14ac:dyDescent="0.15">
      <c r="A62" s="263">
        <v>35</v>
      </c>
      <c r="B62" s="803"/>
      <c r="C62" s="804"/>
      <c r="D62" s="804"/>
      <c r="E62" s="804"/>
      <c r="F62" s="804"/>
      <c r="G62" s="804"/>
      <c r="H62" s="804"/>
      <c r="I62" s="804"/>
      <c r="J62" s="804"/>
      <c r="K62" s="804"/>
      <c r="L62" s="804"/>
      <c r="M62" s="804"/>
      <c r="N62" s="804"/>
      <c r="O62" s="804"/>
      <c r="P62" s="805"/>
      <c r="Q62" s="880"/>
      <c r="R62" s="881"/>
      <c r="S62" s="881"/>
      <c r="T62" s="881"/>
      <c r="U62" s="881"/>
      <c r="V62" s="881"/>
      <c r="W62" s="881"/>
      <c r="X62" s="881"/>
      <c r="Y62" s="881"/>
      <c r="Z62" s="881"/>
      <c r="AA62" s="881"/>
      <c r="AB62" s="881"/>
      <c r="AC62" s="881"/>
      <c r="AD62" s="881"/>
      <c r="AE62" s="882"/>
      <c r="AF62" s="809"/>
      <c r="AG62" s="810"/>
      <c r="AH62" s="810"/>
      <c r="AI62" s="810"/>
      <c r="AJ62" s="811"/>
      <c r="AK62" s="883"/>
      <c r="AL62" s="881"/>
      <c r="AM62" s="881"/>
      <c r="AN62" s="881"/>
      <c r="AO62" s="881"/>
      <c r="AP62" s="881"/>
      <c r="AQ62" s="881"/>
      <c r="AR62" s="881"/>
      <c r="AS62" s="881"/>
      <c r="AT62" s="881"/>
      <c r="AU62" s="881"/>
      <c r="AV62" s="881"/>
      <c r="AW62" s="881"/>
      <c r="AX62" s="881"/>
      <c r="AY62" s="881"/>
      <c r="AZ62" s="884"/>
      <c r="BA62" s="884"/>
      <c r="BB62" s="884"/>
      <c r="BC62" s="884"/>
      <c r="BD62" s="884"/>
      <c r="BE62" s="875"/>
      <c r="BF62" s="875"/>
      <c r="BG62" s="875"/>
      <c r="BH62" s="875"/>
      <c r="BI62" s="876"/>
      <c r="BJ62" s="892" t="s">
        <v>415</v>
      </c>
      <c r="BK62" s="854"/>
      <c r="BL62" s="854"/>
      <c r="BM62" s="854"/>
      <c r="BN62" s="855"/>
      <c r="BO62" s="267"/>
      <c r="BP62" s="267"/>
      <c r="BQ62" s="264">
        <v>56</v>
      </c>
      <c r="BR62" s="265"/>
      <c r="BS62" s="816"/>
      <c r="BT62" s="817"/>
      <c r="BU62" s="817"/>
      <c r="BV62" s="817"/>
      <c r="BW62" s="817"/>
      <c r="BX62" s="817"/>
      <c r="BY62" s="817"/>
      <c r="BZ62" s="817"/>
      <c r="CA62" s="817"/>
      <c r="CB62" s="817"/>
      <c r="CC62" s="817"/>
      <c r="CD62" s="817"/>
      <c r="CE62" s="817"/>
      <c r="CF62" s="817"/>
      <c r="CG62" s="818"/>
      <c r="CH62" s="829"/>
      <c r="CI62" s="830"/>
      <c r="CJ62" s="830"/>
      <c r="CK62" s="830"/>
      <c r="CL62" s="831"/>
      <c r="CM62" s="829"/>
      <c r="CN62" s="830"/>
      <c r="CO62" s="830"/>
      <c r="CP62" s="830"/>
      <c r="CQ62" s="831"/>
      <c r="CR62" s="829"/>
      <c r="CS62" s="830"/>
      <c r="CT62" s="830"/>
      <c r="CU62" s="830"/>
      <c r="CV62" s="831"/>
      <c r="CW62" s="829"/>
      <c r="CX62" s="830"/>
      <c r="CY62" s="830"/>
      <c r="CZ62" s="830"/>
      <c r="DA62" s="831"/>
      <c r="DB62" s="829"/>
      <c r="DC62" s="830"/>
      <c r="DD62" s="830"/>
      <c r="DE62" s="830"/>
      <c r="DF62" s="831"/>
      <c r="DG62" s="829"/>
      <c r="DH62" s="830"/>
      <c r="DI62" s="830"/>
      <c r="DJ62" s="830"/>
      <c r="DK62" s="831"/>
      <c r="DL62" s="829"/>
      <c r="DM62" s="830"/>
      <c r="DN62" s="830"/>
      <c r="DO62" s="830"/>
      <c r="DP62" s="831"/>
      <c r="DQ62" s="829"/>
      <c r="DR62" s="830"/>
      <c r="DS62" s="830"/>
      <c r="DT62" s="830"/>
      <c r="DU62" s="831"/>
      <c r="DV62" s="832"/>
      <c r="DW62" s="833"/>
      <c r="DX62" s="833"/>
      <c r="DY62" s="833"/>
      <c r="DZ62" s="834"/>
      <c r="EA62" s="248"/>
    </row>
    <row r="63" spans="1:131" s="249" customFormat="1" ht="26.25" customHeight="1" thickBot="1" x14ac:dyDescent="0.2">
      <c r="A63" s="266" t="s">
        <v>394</v>
      </c>
      <c r="B63" s="838" t="s">
        <v>416</v>
      </c>
      <c r="C63" s="839"/>
      <c r="D63" s="839"/>
      <c r="E63" s="839"/>
      <c r="F63" s="839"/>
      <c r="G63" s="839"/>
      <c r="H63" s="839"/>
      <c r="I63" s="839"/>
      <c r="J63" s="839"/>
      <c r="K63" s="839"/>
      <c r="L63" s="839"/>
      <c r="M63" s="839"/>
      <c r="N63" s="839"/>
      <c r="O63" s="839"/>
      <c r="P63" s="840"/>
      <c r="Q63" s="885"/>
      <c r="R63" s="886"/>
      <c r="S63" s="886"/>
      <c r="T63" s="886"/>
      <c r="U63" s="886"/>
      <c r="V63" s="886"/>
      <c r="W63" s="886"/>
      <c r="X63" s="886"/>
      <c r="Y63" s="886"/>
      <c r="Z63" s="886"/>
      <c r="AA63" s="886"/>
      <c r="AB63" s="886"/>
      <c r="AC63" s="886"/>
      <c r="AD63" s="886"/>
      <c r="AE63" s="887"/>
      <c r="AF63" s="888">
        <v>9378</v>
      </c>
      <c r="AG63" s="889"/>
      <c r="AH63" s="889"/>
      <c r="AI63" s="889"/>
      <c r="AJ63" s="890"/>
      <c r="AK63" s="891"/>
      <c r="AL63" s="886"/>
      <c r="AM63" s="886"/>
      <c r="AN63" s="886"/>
      <c r="AO63" s="886"/>
      <c r="AP63" s="889">
        <v>38552</v>
      </c>
      <c r="AQ63" s="889"/>
      <c r="AR63" s="889"/>
      <c r="AS63" s="889"/>
      <c r="AT63" s="889"/>
      <c r="AU63" s="889">
        <v>20404</v>
      </c>
      <c r="AV63" s="889"/>
      <c r="AW63" s="889"/>
      <c r="AX63" s="889"/>
      <c r="AY63" s="889"/>
      <c r="AZ63" s="893"/>
      <c r="BA63" s="893"/>
      <c r="BB63" s="893"/>
      <c r="BC63" s="893"/>
      <c r="BD63" s="893"/>
      <c r="BE63" s="894"/>
      <c r="BF63" s="894"/>
      <c r="BG63" s="894"/>
      <c r="BH63" s="894"/>
      <c r="BI63" s="895"/>
      <c r="BJ63" s="896" t="s">
        <v>417</v>
      </c>
      <c r="BK63" s="897"/>
      <c r="BL63" s="897"/>
      <c r="BM63" s="897"/>
      <c r="BN63" s="898"/>
      <c r="BO63" s="267"/>
      <c r="BP63" s="267"/>
      <c r="BQ63" s="264">
        <v>57</v>
      </c>
      <c r="BR63" s="265"/>
      <c r="BS63" s="816"/>
      <c r="BT63" s="817"/>
      <c r="BU63" s="817"/>
      <c r="BV63" s="817"/>
      <c r="BW63" s="817"/>
      <c r="BX63" s="817"/>
      <c r="BY63" s="817"/>
      <c r="BZ63" s="817"/>
      <c r="CA63" s="817"/>
      <c r="CB63" s="817"/>
      <c r="CC63" s="817"/>
      <c r="CD63" s="817"/>
      <c r="CE63" s="817"/>
      <c r="CF63" s="817"/>
      <c r="CG63" s="818"/>
      <c r="CH63" s="829"/>
      <c r="CI63" s="830"/>
      <c r="CJ63" s="830"/>
      <c r="CK63" s="830"/>
      <c r="CL63" s="831"/>
      <c r="CM63" s="829"/>
      <c r="CN63" s="830"/>
      <c r="CO63" s="830"/>
      <c r="CP63" s="830"/>
      <c r="CQ63" s="831"/>
      <c r="CR63" s="829"/>
      <c r="CS63" s="830"/>
      <c r="CT63" s="830"/>
      <c r="CU63" s="830"/>
      <c r="CV63" s="831"/>
      <c r="CW63" s="829"/>
      <c r="CX63" s="830"/>
      <c r="CY63" s="830"/>
      <c r="CZ63" s="830"/>
      <c r="DA63" s="831"/>
      <c r="DB63" s="829"/>
      <c r="DC63" s="830"/>
      <c r="DD63" s="830"/>
      <c r="DE63" s="830"/>
      <c r="DF63" s="831"/>
      <c r="DG63" s="829"/>
      <c r="DH63" s="830"/>
      <c r="DI63" s="830"/>
      <c r="DJ63" s="830"/>
      <c r="DK63" s="831"/>
      <c r="DL63" s="829"/>
      <c r="DM63" s="830"/>
      <c r="DN63" s="830"/>
      <c r="DO63" s="830"/>
      <c r="DP63" s="831"/>
      <c r="DQ63" s="829"/>
      <c r="DR63" s="830"/>
      <c r="DS63" s="830"/>
      <c r="DT63" s="830"/>
      <c r="DU63" s="831"/>
      <c r="DV63" s="832"/>
      <c r="DW63" s="833"/>
      <c r="DX63" s="833"/>
      <c r="DY63" s="833"/>
      <c r="DZ63" s="834"/>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16"/>
      <c r="BT64" s="817"/>
      <c r="BU64" s="817"/>
      <c r="BV64" s="817"/>
      <c r="BW64" s="817"/>
      <c r="BX64" s="817"/>
      <c r="BY64" s="817"/>
      <c r="BZ64" s="817"/>
      <c r="CA64" s="817"/>
      <c r="CB64" s="817"/>
      <c r="CC64" s="817"/>
      <c r="CD64" s="817"/>
      <c r="CE64" s="817"/>
      <c r="CF64" s="817"/>
      <c r="CG64" s="818"/>
      <c r="CH64" s="829"/>
      <c r="CI64" s="830"/>
      <c r="CJ64" s="830"/>
      <c r="CK64" s="830"/>
      <c r="CL64" s="831"/>
      <c r="CM64" s="829"/>
      <c r="CN64" s="830"/>
      <c r="CO64" s="830"/>
      <c r="CP64" s="830"/>
      <c r="CQ64" s="831"/>
      <c r="CR64" s="829"/>
      <c r="CS64" s="830"/>
      <c r="CT64" s="830"/>
      <c r="CU64" s="830"/>
      <c r="CV64" s="831"/>
      <c r="CW64" s="829"/>
      <c r="CX64" s="830"/>
      <c r="CY64" s="830"/>
      <c r="CZ64" s="830"/>
      <c r="DA64" s="831"/>
      <c r="DB64" s="829"/>
      <c r="DC64" s="830"/>
      <c r="DD64" s="830"/>
      <c r="DE64" s="830"/>
      <c r="DF64" s="831"/>
      <c r="DG64" s="829"/>
      <c r="DH64" s="830"/>
      <c r="DI64" s="830"/>
      <c r="DJ64" s="830"/>
      <c r="DK64" s="831"/>
      <c r="DL64" s="829"/>
      <c r="DM64" s="830"/>
      <c r="DN64" s="830"/>
      <c r="DO64" s="830"/>
      <c r="DP64" s="831"/>
      <c r="DQ64" s="829"/>
      <c r="DR64" s="830"/>
      <c r="DS64" s="830"/>
      <c r="DT64" s="830"/>
      <c r="DU64" s="831"/>
      <c r="DV64" s="832"/>
      <c r="DW64" s="833"/>
      <c r="DX64" s="833"/>
      <c r="DY64" s="833"/>
      <c r="DZ64" s="834"/>
      <c r="EA64" s="248"/>
    </row>
    <row r="65" spans="1:131" s="249" customFormat="1" ht="26.25" customHeight="1" thickBot="1" x14ac:dyDescent="0.2">
      <c r="A65" s="254" t="s">
        <v>418</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16"/>
      <c r="BT65" s="817"/>
      <c r="BU65" s="817"/>
      <c r="BV65" s="817"/>
      <c r="BW65" s="817"/>
      <c r="BX65" s="817"/>
      <c r="BY65" s="817"/>
      <c r="BZ65" s="817"/>
      <c r="CA65" s="817"/>
      <c r="CB65" s="817"/>
      <c r="CC65" s="817"/>
      <c r="CD65" s="817"/>
      <c r="CE65" s="817"/>
      <c r="CF65" s="817"/>
      <c r="CG65" s="818"/>
      <c r="CH65" s="829"/>
      <c r="CI65" s="830"/>
      <c r="CJ65" s="830"/>
      <c r="CK65" s="830"/>
      <c r="CL65" s="831"/>
      <c r="CM65" s="829"/>
      <c r="CN65" s="830"/>
      <c r="CO65" s="830"/>
      <c r="CP65" s="830"/>
      <c r="CQ65" s="831"/>
      <c r="CR65" s="829"/>
      <c r="CS65" s="830"/>
      <c r="CT65" s="830"/>
      <c r="CU65" s="830"/>
      <c r="CV65" s="831"/>
      <c r="CW65" s="829"/>
      <c r="CX65" s="830"/>
      <c r="CY65" s="830"/>
      <c r="CZ65" s="830"/>
      <c r="DA65" s="831"/>
      <c r="DB65" s="829"/>
      <c r="DC65" s="830"/>
      <c r="DD65" s="830"/>
      <c r="DE65" s="830"/>
      <c r="DF65" s="831"/>
      <c r="DG65" s="829"/>
      <c r="DH65" s="830"/>
      <c r="DI65" s="830"/>
      <c r="DJ65" s="830"/>
      <c r="DK65" s="831"/>
      <c r="DL65" s="829"/>
      <c r="DM65" s="830"/>
      <c r="DN65" s="830"/>
      <c r="DO65" s="830"/>
      <c r="DP65" s="831"/>
      <c r="DQ65" s="829"/>
      <c r="DR65" s="830"/>
      <c r="DS65" s="830"/>
      <c r="DT65" s="830"/>
      <c r="DU65" s="831"/>
      <c r="DV65" s="832"/>
      <c r="DW65" s="833"/>
      <c r="DX65" s="833"/>
      <c r="DY65" s="833"/>
      <c r="DZ65" s="834"/>
      <c r="EA65" s="248"/>
    </row>
    <row r="66" spans="1:131" s="249" customFormat="1" ht="26.25" customHeight="1" x14ac:dyDescent="0.15">
      <c r="A66" s="788" t="s">
        <v>419</v>
      </c>
      <c r="B66" s="789"/>
      <c r="C66" s="789"/>
      <c r="D66" s="789"/>
      <c r="E66" s="789"/>
      <c r="F66" s="789"/>
      <c r="G66" s="789"/>
      <c r="H66" s="789"/>
      <c r="I66" s="789"/>
      <c r="J66" s="789"/>
      <c r="K66" s="789"/>
      <c r="L66" s="789"/>
      <c r="M66" s="789"/>
      <c r="N66" s="789"/>
      <c r="O66" s="789"/>
      <c r="P66" s="790"/>
      <c r="Q66" s="765" t="s">
        <v>398</v>
      </c>
      <c r="R66" s="766"/>
      <c r="S66" s="766"/>
      <c r="T66" s="766"/>
      <c r="U66" s="767"/>
      <c r="V66" s="765" t="s">
        <v>399</v>
      </c>
      <c r="W66" s="766"/>
      <c r="X66" s="766"/>
      <c r="Y66" s="766"/>
      <c r="Z66" s="767"/>
      <c r="AA66" s="765" t="s">
        <v>400</v>
      </c>
      <c r="AB66" s="766"/>
      <c r="AC66" s="766"/>
      <c r="AD66" s="766"/>
      <c r="AE66" s="767"/>
      <c r="AF66" s="899" t="s">
        <v>420</v>
      </c>
      <c r="AG66" s="861"/>
      <c r="AH66" s="861"/>
      <c r="AI66" s="861"/>
      <c r="AJ66" s="900"/>
      <c r="AK66" s="765" t="s">
        <v>421</v>
      </c>
      <c r="AL66" s="789"/>
      <c r="AM66" s="789"/>
      <c r="AN66" s="789"/>
      <c r="AO66" s="790"/>
      <c r="AP66" s="765" t="s">
        <v>403</v>
      </c>
      <c r="AQ66" s="766"/>
      <c r="AR66" s="766"/>
      <c r="AS66" s="766"/>
      <c r="AT66" s="767"/>
      <c r="AU66" s="765" t="s">
        <v>422</v>
      </c>
      <c r="AV66" s="766"/>
      <c r="AW66" s="766"/>
      <c r="AX66" s="766"/>
      <c r="AY66" s="767"/>
      <c r="AZ66" s="765" t="s">
        <v>381</v>
      </c>
      <c r="BA66" s="766"/>
      <c r="BB66" s="766"/>
      <c r="BC66" s="766"/>
      <c r="BD66" s="777"/>
      <c r="BE66" s="267"/>
      <c r="BF66" s="267"/>
      <c r="BG66" s="267"/>
      <c r="BH66" s="267"/>
      <c r="BI66" s="267"/>
      <c r="BJ66" s="267"/>
      <c r="BK66" s="267"/>
      <c r="BL66" s="267"/>
      <c r="BM66" s="267"/>
      <c r="BN66" s="267"/>
      <c r="BO66" s="267"/>
      <c r="BP66" s="267"/>
      <c r="BQ66" s="264">
        <v>60</v>
      </c>
      <c r="BR66" s="269"/>
      <c r="BS66" s="910"/>
      <c r="BT66" s="911"/>
      <c r="BU66" s="911"/>
      <c r="BV66" s="911"/>
      <c r="BW66" s="911"/>
      <c r="BX66" s="911"/>
      <c r="BY66" s="911"/>
      <c r="BZ66" s="911"/>
      <c r="CA66" s="911"/>
      <c r="CB66" s="911"/>
      <c r="CC66" s="911"/>
      <c r="CD66" s="911"/>
      <c r="CE66" s="911"/>
      <c r="CF66" s="911"/>
      <c r="CG66" s="912"/>
      <c r="CH66" s="907"/>
      <c r="CI66" s="908"/>
      <c r="CJ66" s="908"/>
      <c r="CK66" s="908"/>
      <c r="CL66" s="909"/>
      <c r="CM66" s="907"/>
      <c r="CN66" s="908"/>
      <c r="CO66" s="908"/>
      <c r="CP66" s="908"/>
      <c r="CQ66" s="909"/>
      <c r="CR66" s="907"/>
      <c r="CS66" s="908"/>
      <c r="CT66" s="908"/>
      <c r="CU66" s="908"/>
      <c r="CV66" s="909"/>
      <c r="CW66" s="907"/>
      <c r="CX66" s="908"/>
      <c r="CY66" s="908"/>
      <c r="CZ66" s="908"/>
      <c r="DA66" s="909"/>
      <c r="DB66" s="907"/>
      <c r="DC66" s="908"/>
      <c r="DD66" s="908"/>
      <c r="DE66" s="908"/>
      <c r="DF66" s="909"/>
      <c r="DG66" s="907"/>
      <c r="DH66" s="908"/>
      <c r="DI66" s="908"/>
      <c r="DJ66" s="908"/>
      <c r="DK66" s="909"/>
      <c r="DL66" s="907"/>
      <c r="DM66" s="908"/>
      <c r="DN66" s="908"/>
      <c r="DO66" s="908"/>
      <c r="DP66" s="909"/>
      <c r="DQ66" s="907"/>
      <c r="DR66" s="908"/>
      <c r="DS66" s="908"/>
      <c r="DT66" s="908"/>
      <c r="DU66" s="909"/>
      <c r="DV66" s="904"/>
      <c r="DW66" s="905"/>
      <c r="DX66" s="905"/>
      <c r="DY66" s="905"/>
      <c r="DZ66" s="906"/>
      <c r="EA66" s="248"/>
    </row>
    <row r="67" spans="1:131" s="249" customFormat="1" ht="26.25" customHeight="1" thickBot="1" x14ac:dyDescent="0.2">
      <c r="A67" s="791"/>
      <c r="B67" s="792"/>
      <c r="C67" s="792"/>
      <c r="D67" s="792"/>
      <c r="E67" s="792"/>
      <c r="F67" s="792"/>
      <c r="G67" s="792"/>
      <c r="H67" s="792"/>
      <c r="I67" s="792"/>
      <c r="J67" s="792"/>
      <c r="K67" s="792"/>
      <c r="L67" s="792"/>
      <c r="M67" s="792"/>
      <c r="N67" s="792"/>
      <c r="O67" s="792"/>
      <c r="P67" s="793"/>
      <c r="Q67" s="768"/>
      <c r="R67" s="769"/>
      <c r="S67" s="769"/>
      <c r="T67" s="769"/>
      <c r="U67" s="770"/>
      <c r="V67" s="768"/>
      <c r="W67" s="769"/>
      <c r="X67" s="769"/>
      <c r="Y67" s="769"/>
      <c r="Z67" s="770"/>
      <c r="AA67" s="768"/>
      <c r="AB67" s="769"/>
      <c r="AC67" s="769"/>
      <c r="AD67" s="769"/>
      <c r="AE67" s="770"/>
      <c r="AF67" s="901"/>
      <c r="AG67" s="864"/>
      <c r="AH67" s="864"/>
      <c r="AI67" s="864"/>
      <c r="AJ67" s="902"/>
      <c r="AK67" s="903"/>
      <c r="AL67" s="792"/>
      <c r="AM67" s="792"/>
      <c r="AN67" s="792"/>
      <c r="AO67" s="793"/>
      <c r="AP67" s="768"/>
      <c r="AQ67" s="769"/>
      <c r="AR67" s="769"/>
      <c r="AS67" s="769"/>
      <c r="AT67" s="770"/>
      <c r="AU67" s="768"/>
      <c r="AV67" s="769"/>
      <c r="AW67" s="769"/>
      <c r="AX67" s="769"/>
      <c r="AY67" s="770"/>
      <c r="AZ67" s="768"/>
      <c r="BA67" s="769"/>
      <c r="BB67" s="769"/>
      <c r="BC67" s="769"/>
      <c r="BD67" s="778"/>
      <c r="BE67" s="267"/>
      <c r="BF67" s="267"/>
      <c r="BG67" s="267"/>
      <c r="BH67" s="267"/>
      <c r="BI67" s="267"/>
      <c r="BJ67" s="267"/>
      <c r="BK67" s="267"/>
      <c r="BL67" s="267"/>
      <c r="BM67" s="267"/>
      <c r="BN67" s="267"/>
      <c r="BO67" s="267"/>
      <c r="BP67" s="267"/>
      <c r="BQ67" s="264">
        <v>61</v>
      </c>
      <c r="BR67" s="269"/>
      <c r="BS67" s="910"/>
      <c r="BT67" s="911"/>
      <c r="BU67" s="911"/>
      <c r="BV67" s="911"/>
      <c r="BW67" s="911"/>
      <c r="BX67" s="911"/>
      <c r="BY67" s="911"/>
      <c r="BZ67" s="911"/>
      <c r="CA67" s="911"/>
      <c r="CB67" s="911"/>
      <c r="CC67" s="911"/>
      <c r="CD67" s="911"/>
      <c r="CE67" s="911"/>
      <c r="CF67" s="911"/>
      <c r="CG67" s="912"/>
      <c r="CH67" s="907"/>
      <c r="CI67" s="908"/>
      <c r="CJ67" s="908"/>
      <c r="CK67" s="908"/>
      <c r="CL67" s="909"/>
      <c r="CM67" s="907"/>
      <c r="CN67" s="908"/>
      <c r="CO67" s="908"/>
      <c r="CP67" s="908"/>
      <c r="CQ67" s="909"/>
      <c r="CR67" s="907"/>
      <c r="CS67" s="908"/>
      <c r="CT67" s="908"/>
      <c r="CU67" s="908"/>
      <c r="CV67" s="909"/>
      <c r="CW67" s="907"/>
      <c r="CX67" s="908"/>
      <c r="CY67" s="908"/>
      <c r="CZ67" s="908"/>
      <c r="DA67" s="909"/>
      <c r="DB67" s="907"/>
      <c r="DC67" s="908"/>
      <c r="DD67" s="908"/>
      <c r="DE67" s="908"/>
      <c r="DF67" s="909"/>
      <c r="DG67" s="907"/>
      <c r="DH67" s="908"/>
      <c r="DI67" s="908"/>
      <c r="DJ67" s="908"/>
      <c r="DK67" s="909"/>
      <c r="DL67" s="907"/>
      <c r="DM67" s="908"/>
      <c r="DN67" s="908"/>
      <c r="DO67" s="908"/>
      <c r="DP67" s="909"/>
      <c r="DQ67" s="907"/>
      <c r="DR67" s="908"/>
      <c r="DS67" s="908"/>
      <c r="DT67" s="908"/>
      <c r="DU67" s="909"/>
      <c r="DV67" s="904"/>
      <c r="DW67" s="905"/>
      <c r="DX67" s="905"/>
      <c r="DY67" s="905"/>
      <c r="DZ67" s="906"/>
      <c r="EA67" s="248"/>
    </row>
    <row r="68" spans="1:131" s="249" customFormat="1" ht="26.25" customHeight="1" thickTop="1" x14ac:dyDescent="0.15">
      <c r="A68" s="260">
        <v>1</v>
      </c>
      <c r="B68" s="916" t="s">
        <v>579</v>
      </c>
      <c r="C68" s="917"/>
      <c r="D68" s="917"/>
      <c r="E68" s="917"/>
      <c r="F68" s="917"/>
      <c r="G68" s="917"/>
      <c r="H68" s="917"/>
      <c r="I68" s="917"/>
      <c r="J68" s="917"/>
      <c r="K68" s="917"/>
      <c r="L68" s="917"/>
      <c r="M68" s="917"/>
      <c r="N68" s="917"/>
      <c r="O68" s="917"/>
      <c r="P68" s="918"/>
      <c r="Q68" s="919">
        <v>3538</v>
      </c>
      <c r="R68" s="913"/>
      <c r="S68" s="913"/>
      <c r="T68" s="913"/>
      <c r="U68" s="913"/>
      <c r="V68" s="913">
        <v>3356</v>
      </c>
      <c r="W68" s="913"/>
      <c r="X68" s="913"/>
      <c r="Y68" s="913"/>
      <c r="Z68" s="913"/>
      <c r="AA68" s="913">
        <v>182</v>
      </c>
      <c r="AB68" s="913"/>
      <c r="AC68" s="913"/>
      <c r="AD68" s="913"/>
      <c r="AE68" s="913"/>
      <c r="AF68" s="913">
        <v>182</v>
      </c>
      <c r="AG68" s="913"/>
      <c r="AH68" s="913"/>
      <c r="AI68" s="913"/>
      <c r="AJ68" s="913"/>
      <c r="AK68" s="913">
        <v>230</v>
      </c>
      <c r="AL68" s="913"/>
      <c r="AM68" s="913"/>
      <c r="AN68" s="913"/>
      <c r="AO68" s="913"/>
      <c r="AP68" s="913">
        <v>2084</v>
      </c>
      <c r="AQ68" s="913"/>
      <c r="AR68" s="913"/>
      <c r="AS68" s="913"/>
      <c r="AT68" s="913"/>
      <c r="AU68" s="913">
        <v>1019</v>
      </c>
      <c r="AV68" s="913"/>
      <c r="AW68" s="913"/>
      <c r="AX68" s="913"/>
      <c r="AY68" s="913"/>
      <c r="AZ68" s="914"/>
      <c r="BA68" s="914"/>
      <c r="BB68" s="914"/>
      <c r="BC68" s="914"/>
      <c r="BD68" s="915"/>
      <c r="BE68" s="267"/>
      <c r="BF68" s="267"/>
      <c r="BG68" s="267"/>
      <c r="BH68" s="267"/>
      <c r="BI68" s="267"/>
      <c r="BJ68" s="267"/>
      <c r="BK68" s="267"/>
      <c r="BL68" s="267"/>
      <c r="BM68" s="267"/>
      <c r="BN68" s="267"/>
      <c r="BO68" s="267"/>
      <c r="BP68" s="267"/>
      <c r="BQ68" s="264">
        <v>62</v>
      </c>
      <c r="BR68" s="269"/>
      <c r="BS68" s="910"/>
      <c r="BT68" s="911"/>
      <c r="BU68" s="911"/>
      <c r="BV68" s="911"/>
      <c r="BW68" s="911"/>
      <c r="BX68" s="911"/>
      <c r="BY68" s="911"/>
      <c r="BZ68" s="911"/>
      <c r="CA68" s="911"/>
      <c r="CB68" s="911"/>
      <c r="CC68" s="911"/>
      <c r="CD68" s="911"/>
      <c r="CE68" s="911"/>
      <c r="CF68" s="911"/>
      <c r="CG68" s="912"/>
      <c r="CH68" s="907"/>
      <c r="CI68" s="908"/>
      <c r="CJ68" s="908"/>
      <c r="CK68" s="908"/>
      <c r="CL68" s="909"/>
      <c r="CM68" s="907"/>
      <c r="CN68" s="908"/>
      <c r="CO68" s="908"/>
      <c r="CP68" s="908"/>
      <c r="CQ68" s="909"/>
      <c r="CR68" s="907"/>
      <c r="CS68" s="908"/>
      <c r="CT68" s="908"/>
      <c r="CU68" s="908"/>
      <c r="CV68" s="909"/>
      <c r="CW68" s="907"/>
      <c r="CX68" s="908"/>
      <c r="CY68" s="908"/>
      <c r="CZ68" s="908"/>
      <c r="DA68" s="909"/>
      <c r="DB68" s="907"/>
      <c r="DC68" s="908"/>
      <c r="DD68" s="908"/>
      <c r="DE68" s="908"/>
      <c r="DF68" s="909"/>
      <c r="DG68" s="907"/>
      <c r="DH68" s="908"/>
      <c r="DI68" s="908"/>
      <c r="DJ68" s="908"/>
      <c r="DK68" s="909"/>
      <c r="DL68" s="907"/>
      <c r="DM68" s="908"/>
      <c r="DN68" s="908"/>
      <c r="DO68" s="908"/>
      <c r="DP68" s="909"/>
      <c r="DQ68" s="907"/>
      <c r="DR68" s="908"/>
      <c r="DS68" s="908"/>
      <c r="DT68" s="908"/>
      <c r="DU68" s="909"/>
      <c r="DV68" s="904"/>
      <c r="DW68" s="905"/>
      <c r="DX68" s="905"/>
      <c r="DY68" s="905"/>
      <c r="DZ68" s="906"/>
      <c r="EA68" s="248"/>
    </row>
    <row r="69" spans="1:131" s="249" customFormat="1" ht="26.25" customHeight="1" x14ac:dyDescent="0.15">
      <c r="A69" s="263">
        <v>2</v>
      </c>
      <c r="B69" s="920" t="s">
        <v>580</v>
      </c>
      <c r="C69" s="921"/>
      <c r="D69" s="921"/>
      <c r="E69" s="921"/>
      <c r="F69" s="921"/>
      <c r="G69" s="921"/>
      <c r="H69" s="921"/>
      <c r="I69" s="921"/>
      <c r="J69" s="921"/>
      <c r="K69" s="921"/>
      <c r="L69" s="921"/>
      <c r="M69" s="921"/>
      <c r="N69" s="921"/>
      <c r="O69" s="921"/>
      <c r="P69" s="922"/>
      <c r="Q69" s="923">
        <v>8549</v>
      </c>
      <c r="R69" s="878"/>
      <c r="S69" s="878"/>
      <c r="T69" s="878"/>
      <c r="U69" s="878"/>
      <c r="V69" s="878">
        <v>5857</v>
      </c>
      <c r="W69" s="878"/>
      <c r="X69" s="878"/>
      <c r="Y69" s="878"/>
      <c r="Z69" s="878"/>
      <c r="AA69" s="878">
        <v>2692</v>
      </c>
      <c r="AB69" s="878"/>
      <c r="AC69" s="878"/>
      <c r="AD69" s="878"/>
      <c r="AE69" s="878"/>
      <c r="AF69" s="878">
        <v>504</v>
      </c>
      <c r="AG69" s="878"/>
      <c r="AH69" s="878"/>
      <c r="AI69" s="878"/>
      <c r="AJ69" s="878"/>
      <c r="AK69" s="878">
        <v>2800</v>
      </c>
      <c r="AL69" s="878"/>
      <c r="AM69" s="878"/>
      <c r="AN69" s="878"/>
      <c r="AO69" s="878"/>
      <c r="AP69" s="878" t="s">
        <v>578</v>
      </c>
      <c r="AQ69" s="878"/>
      <c r="AR69" s="878"/>
      <c r="AS69" s="878"/>
      <c r="AT69" s="878"/>
      <c r="AU69" s="878" t="s">
        <v>578</v>
      </c>
      <c r="AV69" s="878"/>
      <c r="AW69" s="878"/>
      <c r="AX69" s="878"/>
      <c r="AY69" s="878"/>
      <c r="AZ69" s="924"/>
      <c r="BA69" s="924"/>
      <c r="BB69" s="924"/>
      <c r="BC69" s="924"/>
      <c r="BD69" s="925"/>
      <c r="BE69" s="267"/>
      <c r="BF69" s="267"/>
      <c r="BG69" s="267"/>
      <c r="BH69" s="267"/>
      <c r="BI69" s="267"/>
      <c r="BJ69" s="267"/>
      <c r="BK69" s="267"/>
      <c r="BL69" s="267"/>
      <c r="BM69" s="267"/>
      <c r="BN69" s="267"/>
      <c r="BO69" s="267"/>
      <c r="BP69" s="267"/>
      <c r="BQ69" s="264">
        <v>63</v>
      </c>
      <c r="BR69" s="269"/>
      <c r="BS69" s="910"/>
      <c r="BT69" s="911"/>
      <c r="BU69" s="911"/>
      <c r="BV69" s="911"/>
      <c r="BW69" s="911"/>
      <c r="BX69" s="911"/>
      <c r="BY69" s="911"/>
      <c r="BZ69" s="911"/>
      <c r="CA69" s="911"/>
      <c r="CB69" s="911"/>
      <c r="CC69" s="911"/>
      <c r="CD69" s="911"/>
      <c r="CE69" s="911"/>
      <c r="CF69" s="911"/>
      <c r="CG69" s="912"/>
      <c r="CH69" s="907"/>
      <c r="CI69" s="908"/>
      <c r="CJ69" s="908"/>
      <c r="CK69" s="908"/>
      <c r="CL69" s="909"/>
      <c r="CM69" s="907"/>
      <c r="CN69" s="908"/>
      <c r="CO69" s="908"/>
      <c r="CP69" s="908"/>
      <c r="CQ69" s="909"/>
      <c r="CR69" s="907"/>
      <c r="CS69" s="908"/>
      <c r="CT69" s="908"/>
      <c r="CU69" s="908"/>
      <c r="CV69" s="909"/>
      <c r="CW69" s="907"/>
      <c r="CX69" s="908"/>
      <c r="CY69" s="908"/>
      <c r="CZ69" s="908"/>
      <c r="DA69" s="909"/>
      <c r="DB69" s="907"/>
      <c r="DC69" s="908"/>
      <c r="DD69" s="908"/>
      <c r="DE69" s="908"/>
      <c r="DF69" s="909"/>
      <c r="DG69" s="907"/>
      <c r="DH69" s="908"/>
      <c r="DI69" s="908"/>
      <c r="DJ69" s="908"/>
      <c r="DK69" s="909"/>
      <c r="DL69" s="907"/>
      <c r="DM69" s="908"/>
      <c r="DN69" s="908"/>
      <c r="DO69" s="908"/>
      <c r="DP69" s="909"/>
      <c r="DQ69" s="907"/>
      <c r="DR69" s="908"/>
      <c r="DS69" s="908"/>
      <c r="DT69" s="908"/>
      <c r="DU69" s="909"/>
      <c r="DV69" s="904"/>
      <c r="DW69" s="905"/>
      <c r="DX69" s="905"/>
      <c r="DY69" s="905"/>
      <c r="DZ69" s="906"/>
      <c r="EA69" s="248"/>
    </row>
    <row r="70" spans="1:131" s="249" customFormat="1" ht="26.25" customHeight="1" x14ac:dyDescent="0.15">
      <c r="A70" s="263">
        <v>3</v>
      </c>
      <c r="B70" s="920" t="s">
        <v>581</v>
      </c>
      <c r="C70" s="921"/>
      <c r="D70" s="921"/>
      <c r="E70" s="921"/>
      <c r="F70" s="921"/>
      <c r="G70" s="921"/>
      <c r="H70" s="921"/>
      <c r="I70" s="921"/>
      <c r="J70" s="921"/>
      <c r="K70" s="921"/>
      <c r="L70" s="921"/>
      <c r="M70" s="921"/>
      <c r="N70" s="921"/>
      <c r="O70" s="921"/>
      <c r="P70" s="922"/>
      <c r="Q70" s="923">
        <v>311</v>
      </c>
      <c r="R70" s="878"/>
      <c r="S70" s="878"/>
      <c r="T70" s="878"/>
      <c r="U70" s="878"/>
      <c r="V70" s="878">
        <v>292</v>
      </c>
      <c r="W70" s="878"/>
      <c r="X70" s="878"/>
      <c r="Y70" s="878"/>
      <c r="Z70" s="878"/>
      <c r="AA70" s="878">
        <v>19</v>
      </c>
      <c r="AB70" s="878"/>
      <c r="AC70" s="878"/>
      <c r="AD70" s="878"/>
      <c r="AE70" s="878"/>
      <c r="AF70" s="878">
        <v>19</v>
      </c>
      <c r="AG70" s="878"/>
      <c r="AH70" s="878"/>
      <c r="AI70" s="878"/>
      <c r="AJ70" s="878"/>
      <c r="AK70" s="878">
        <v>21</v>
      </c>
      <c r="AL70" s="878"/>
      <c r="AM70" s="878"/>
      <c r="AN70" s="878"/>
      <c r="AO70" s="878"/>
      <c r="AP70" s="878" t="s">
        <v>578</v>
      </c>
      <c r="AQ70" s="878"/>
      <c r="AR70" s="878"/>
      <c r="AS70" s="878"/>
      <c r="AT70" s="878"/>
      <c r="AU70" s="878" t="s">
        <v>578</v>
      </c>
      <c r="AV70" s="878"/>
      <c r="AW70" s="878"/>
      <c r="AX70" s="878"/>
      <c r="AY70" s="878"/>
      <c r="AZ70" s="924"/>
      <c r="BA70" s="924"/>
      <c r="BB70" s="924"/>
      <c r="BC70" s="924"/>
      <c r="BD70" s="925"/>
      <c r="BE70" s="267"/>
      <c r="BF70" s="267"/>
      <c r="BG70" s="267"/>
      <c r="BH70" s="267"/>
      <c r="BI70" s="267"/>
      <c r="BJ70" s="267"/>
      <c r="BK70" s="267"/>
      <c r="BL70" s="267"/>
      <c r="BM70" s="267"/>
      <c r="BN70" s="267"/>
      <c r="BO70" s="267"/>
      <c r="BP70" s="267"/>
      <c r="BQ70" s="264">
        <v>64</v>
      </c>
      <c r="BR70" s="269"/>
      <c r="BS70" s="910"/>
      <c r="BT70" s="911"/>
      <c r="BU70" s="911"/>
      <c r="BV70" s="911"/>
      <c r="BW70" s="911"/>
      <c r="BX70" s="911"/>
      <c r="BY70" s="911"/>
      <c r="BZ70" s="911"/>
      <c r="CA70" s="911"/>
      <c r="CB70" s="911"/>
      <c r="CC70" s="911"/>
      <c r="CD70" s="911"/>
      <c r="CE70" s="911"/>
      <c r="CF70" s="911"/>
      <c r="CG70" s="912"/>
      <c r="CH70" s="907"/>
      <c r="CI70" s="908"/>
      <c r="CJ70" s="908"/>
      <c r="CK70" s="908"/>
      <c r="CL70" s="909"/>
      <c r="CM70" s="907"/>
      <c r="CN70" s="908"/>
      <c r="CO70" s="908"/>
      <c r="CP70" s="908"/>
      <c r="CQ70" s="909"/>
      <c r="CR70" s="907"/>
      <c r="CS70" s="908"/>
      <c r="CT70" s="908"/>
      <c r="CU70" s="908"/>
      <c r="CV70" s="909"/>
      <c r="CW70" s="907"/>
      <c r="CX70" s="908"/>
      <c r="CY70" s="908"/>
      <c r="CZ70" s="908"/>
      <c r="DA70" s="909"/>
      <c r="DB70" s="907"/>
      <c r="DC70" s="908"/>
      <c r="DD70" s="908"/>
      <c r="DE70" s="908"/>
      <c r="DF70" s="909"/>
      <c r="DG70" s="907"/>
      <c r="DH70" s="908"/>
      <c r="DI70" s="908"/>
      <c r="DJ70" s="908"/>
      <c r="DK70" s="909"/>
      <c r="DL70" s="907"/>
      <c r="DM70" s="908"/>
      <c r="DN70" s="908"/>
      <c r="DO70" s="908"/>
      <c r="DP70" s="909"/>
      <c r="DQ70" s="907"/>
      <c r="DR70" s="908"/>
      <c r="DS70" s="908"/>
      <c r="DT70" s="908"/>
      <c r="DU70" s="909"/>
      <c r="DV70" s="904"/>
      <c r="DW70" s="905"/>
      <c r="DX70" s="905"/>
      <c r="DY70" s="905"/>
      <c r="DZ70" s="906"/>
      <c r="EA70" s="248"/>
    </row>
    <row r="71" spans="1:131" s="249" customFormat="1" ht="26.25" customHeight="1" x14ac:dyDescent="0.15">
      <c r="A71" s="263">
        <v>4</v>
      </c>
      <c r="B71" s="920" t="s">
        <v>582</v>
      </c>
      <c r="C71" s="921"/>
      <c r="D71" s="921"/>
      <c r="E71" s="921"/>
      <c r="F71" s="921"/>
      <c r="G71" s="921"/>
      <c r="H71" s="921"/>
      <c r="I71" s="921"/>
      <c r="J71" s="921"/>
      <c r="K71" s="921"/>
      <c r="L71" s="921"/>
      <c r="M71" s="921"/>
      <c r="N71" s="921"/>
      <c r="O71" s="921"/>
      <c r="P71" s="922"/>
      <c r="Q71" s="923">
        <v>229800</v>
      </c>
      <c r="R71" s="878"/>
      <c r="S71" s="878"/>
      <c r="T71" s="878"/>
      <c r="U71" s="878"/>
      <c r="V71" s="878">
        <v>217808</v>
      </c>
      <c r="W71" s="878"/>
      <c r="X71" s="878"/>
      <c r="Y71" s="878"/>
      <c r="Z71" s="878"/>
      <c r="AA71" s="878">
        <v>11992</v>
      </c>
      <c r="AB71" s="878"/>
      <c r="AC71" s="878"/>
      <c r="AD71" s="878"/>
      <c r="AE71" s="878"/>
      <c r="AF71" s="878">
        <v>11992</v>
      </c>
      <c r="AG71" s="878"/>
      <c r="AH71" s="878"/>
      <c r="AI71" s="878"/>
      <c r="AJ71" s="878"/>
      <c r="AK71" s="878">
        <v>83</v>
      </c>
      <c r="AL71" s="878"/>
      <c r="AM71" s="878"/>
      <c r="AN71" s="878"/>
      <c r="AO71" s="878"/>
      <c r="AP71" s="878" t="s">
        <v>578</v>
      </c>
      <c r="AQ71" s="878"/>
      <c r="AR71" s="878"/>
      <c r="AS71" s="878"/>
      <c r="AT71" s="878"/>
      <c r="AU71" s="878" t="s">
        <v>578</v>
      </c>
      <c r="AV71" s="878"/>
      <c r="AW71" s="878"/>
      <c r="AX71" s="878"/>
      <c r="AY71" s="878"/>
      <c r="AZ71" s="924"/>
      <c r="BA71" s="924"/>
      <c r="BB71" s="924"/>
      <c r="BC71" s="924"/>
      <c r="BD71" s="925"/>
      <c r="BE71" s="267"/>
      <c r="BF71" s="267"/>
      <c r="BG71" s="267"/>
      <c r="BH71" s="267"/>
      <c r="BI71" s="267"/>
      <c r="BJ71" s="267"/>
      <c r="BK71" s="267"/>
      <c r="BL71" s="267"/>
      <c r="BM71" s="267"/>
      <c r="BN71" s="267"/>
      <c r="BO71" s="267"/>
      <c r="BP71" s="267"/>
      <c r="BQ71" s="264">
        <v>65</v>
      </c>
      <c r="BR71" s="269"/>
      <c r="BS71" s="910"/>
      <c r="BT71" s="911"/>
      <c r="BU71" s="911"/>
      <c r="BV71" s="911"/>
      <c r="BW71" s="911"/>
      <c r="BX71" s="911"/>
      <c r="BY71" s="911"/>
      <c r="BZ71" s="911"/>
      <c r="CA71" s="911"/>
      <c r="CB71" s="911"/>
      <c r="CC71" s="911"/>
      <c r="CD71" s="911"/>
      <c r="CE71" s="911"/>
      <c r="CF71" s="911"/>
      <c r="CG71" s="912"/>
      <c r="CH71" s="907"/>
      <c r="CI71" s="908"/>
      <c r="CJ71" s="908"/>
      <c r="CK71" s="908"/>
      <c r="CL71" s="909"/>
      <c r="CM71" s="907"/>
      <c r="CN71" s="908"/>
      <c r="CO71" s="908"/>
      <c r="CP71" s="908"/>
      <c r="CQ71" s="909"/>
      <c r="CR71" s="907"/>
      <c r="CS71" s="908"/>
      <c r="CT71" s="908"/>
      <c r="CU71" s="908"/>
      <c r="CV71" s="909"/>
      <c r="CW71" s="907"/>
      <c r="CX71" s="908"/>
      <c r="CY71" s="908"/>
      <c r="CZ71" s="908"/>
      <c r="DA71" s="909"/>
      <c r="DB71" s="907"/>
      <c r="DC71" s="908"/>
      <c r="DD71" s="908"/>
      <c r="DE71" s="908"/>
      <c r="DF71" s="909"/>
      <c r="DG71" s="907"/>
      <c r="DH71" s="908"/>
      <c r="DI71" s="908"/>
      <c r="DJ71" s="908"/>
      <c r="DK71" s="909"/>
      <c r="DL71" s="907"/>
      <c r="DM71" s="908"/>
      <c r="DN71" s="908"/>
      <c r="DO71" s="908"/>
      <c r="DP71" s="909"/>
      <c r="DQ71" s="907"/>
      <c r="DR71" s="908"/>
      <c r="DS71" s="908"/>
      <c r="DT71" s="908"/>
      <c r="DU71" s="909"/>
      <c r="DV71" s="904"/>
      <c r="DW71" s="905"/>
      <c r="DX71" s="905"/>
      <c r="DY71" s="905"/>
      <c r="DZ71" s="906"/>
      <c r="EA71" s="248"/>
    </row>
    <row r="72" spans="1:131" s="249" customFormat="1" ht="26.25" customHeight="1" x14ac:dyDescent="0.15">
      <c r="A72" s="263">
        <v>5</v>
      </c>
      <c r="B72" s="920" t="s">
        <v>583</v>
      </c>
      <c r="C72" s="921"/>
      <c r="D72" s="921"/>
      <c r="E72" s="921"/>
      <c r="F72" s="921"/>
      <c r="G72" s="921"/>
      <c r="H72" s="921"/>
      <c r="I72" s="921"/>
      <c r="J72" s="921"/>
      <c r="K72" s="921"/>
      <c r="L72" s="921"/>
      <c r="M72" s="921"/>
      <c r="N72" s="921"/>
      <c r="O72" s="921"/>
      <c r="P72" s="922"/>
      <c r="Q72" s="923">
        <v>11669</v>
      </c>
      <c r="R72" s="878"/>
      <c r="S72" s="878"/>
      <c r="T72" s="878"/>
      <c r="U72" s="878"/>
      <c r="V72" s="878">
        <v>11387</v>
      </c>
      <c r="W72" s="878"/>
      <c r="X72" s="878"/>
      <c r="Y72" s="878"/>
      <c r="Z72" s="878"/>
      <c r="AA72" s="878">
        <v>282</v>
      </c>
      <c r="AB72" s="878"/>
      <c r="AC72" s="878"/>
      <c r="AD72" s="878"/>
      <c r="AE72" s="878"/>
      <c r="AF72" s="878">
        <v>282</v>
      </c>
      <c r="AG72" s="878"/>
      <c r="AH72" s="878"/>
      <c r="AI72" s="878"/>
      <c r="AJ72" s="878"/>
      <c r="AK72" s="878">
        <v>5893</v>
      </c>
      <c r="AL72" s="878"/>
      <c r="AM72" s="878"/>
      <c r="AN72" s="878"/>
      <c r="AO72" s="878"/>
      <c r="AP72" s="878" t="s">
        <v>578</v>
      </c>
      <c r="AQ72" s="878"/>
      <c r="AR72" s="878"/>
      <c r="AS72" s="878"/>
      <c r="AT72" s="878"/>
      <c r="AU72" s="878" t="s">
        <v>578</v>
      </c>
      <c r="AV72" s="878"/>
      <c r="AW72" s="878"/>
      <c r="AX72" s="878"/>
      <c r="AY72" s="878"/>
      <c r="AZ72" s="924"/>
      <c r="BA72" s="924"/>
      <c r="BB72" s="924"/>
      <c r="BC72" s="924"/>
      <c r="BD72" s="925"/>
      <c r="BE72" s="267"/>
      <c r="BF72" s="267"/>
      <c r="BG72" s="267"/>
      <c r="BH72" s="267"/>
      <c r="BI72" s="267"/>
      <c r="BJ72" s="267"/>
      <c r="BK72" s="267"/>
      <c r="BL72" s="267"/>
      <c r="BM72" s="267"/>
      <c r="BN72" s="267"/>
      <c r="BO72" s="267"/>
      <c r="BP72" s="267"/>
      <c r="BQ72" s="264">
        <v>66</v>
      </c>
      <c r="BR72" s="269"/>
      <c r="BS72" s="910"/>
      <c r="BT72" s="911"/>
      <c r="BU72" s="911"/>
      <c r="BV72" s="911"/>
      <c r="BW72" s="911"/>
      <c r="BX72" s="911"/>
      <c r="BY72" s="911"/>
      <c r="BZ72" s="911"/>
      <c r="CA72" s="911"/>
      <c r="CB72" s="911"/>
      <c r="CC72" s="911"/>
      <c r="CD72" s="911"/>
      <c r="CE72" s="911"/>
      <c r="CF72" s="911"/>
      <c r="CG72" s="912"/>
      <c r="CH72" s="907"/>
      <c r="CI72" s="908"/>
      <c r="CJ72" s="908"/>
      <c r="CK72" s="908"/>
      <c r="CL72" s="909"/>
      <c r="CM72" s="907"/>
      <c r="CN72" s="908"/>
      <c r="CO72" s="908"/>
      <c r="CP72" s="908"/>
      <c r="CQ72" s="909"/>
      <c r="CR72" s="907"/>
      <c r="CS72" s="908"/>
      <c r="CT72" s="908"/>
      <c r="CU72" s="908"/>
      <c r="CV72" s="909"/>
      <c r="CW72" s="907"/>
      <c r="CX72" s="908"/>
      <c r="CY72" s="908"/>
      <c r="CZ72" s="908"/>
      <c r="DA72" s="909"/>
      <c r="DB72" s="907"/>
      <c r="DC72" s="908"/>
      <c r="DD72" s="908"/>
      <c r="DE72" s="908"/>
      <c r="DF72" s="909"/>
      <c r="DG72" s="907"/>
      <c r="DH72" s="908"/>
      <c r="DI72" s="908"/>
      <c r="DJ72" s="908"/>
      <c r="DK72" s="909"/>
      <c r="DL72" s="907"/>
      <c r="DM72" s="908"/>
      <c r="DN72" s="908"/>
      <c r="DO72" s="908"/>
      <c r="DP72" s="909"/>
      <c r="DQ72" s="907"/>
      <c r="DR72" s="908"/>
      <c r="DS72" s="908"/>
      <c r="DT72" s="908"/>
      <c r="DU72" s="909"/>
      <c r="DV72" s="904"/>
      <c r="DW72" s="905"/>
      <c r="DX72" s="905"/>
      <c r="DY72" s="905"/>
      <c r="DZ72" s="906"/>
      <c r="EA72" s="248"/>
    </row>
    <row r="73" spans="1:131" s="249" customFormat="1" ht="26.25" customHeight="1" x14ac:dyDescent="0.15">
      <c r="A73" s="263">
        <v>6</v>
      </c>
      <c r="B73" s="920"/>
      <c r="C73" s="921"/>
      <c r="D73" s="921"/>
      <c r="E73" s="921"/>
      <c r="F73" s="921"/>
      <c r="G73" s="921"/>
      <c r="H73" s="921"/>
      <c r="I73" s="921"/>
      <c r="J73" s="921"/>
      <c r="K73" s="921"/>
      <c r="L73" s="921"/>
      <c r="M73" s="921"/>
      <c r="N73" s="921"/>
      <c r="O73" s="921"/>
      <c r="P73" s="922"/>
      <c r="Q73" s="923"/>
      <c r="R73" s="878"/>
      <c r="S73" s="878"/>
      <c r="T73" s="878"/>
      <c r="U73" s="878"/>
      <c r="V73" s="878"/>
      <c r="W73" s="878"/>
      <c r="X73" s="878"/>
      <c r="Y73" s="878"/>
      <c r="Z73" s="878"/>
      <c r="AA73" s="878"/>
      <c r="AB73" s="878"/>
      <c r="AC73" s="878"/>
      <c r="AD73" s="878"/>
      <c r="AE73" s="878"/>
      <c r="AF73" s="878"/>
      <c r="AG73" s="878"/>
      <c r="AH73" s="878"/>
      <c r="AI73" s="878"/>
      <c r="AJ73" s="878"/>
      <c r="AK73" s="878"/>
      <c r="AL73" s="878"/>
      <c r="AM73" s="878"/>
      <c r="AN73" s="878"/>
      <c r="AO73" s="878"/>
      <c r="AP73" s="878"/>
      <c r="AQ73" s="878"/>
      <c r="AR73" s="878"/>
      <c r="AS73" s="878"/>
      <c r="AT73" s="878"/>
      <c r="AU73" s="878"/>
      <c r="AV73" s="878"/>
      <c r="AW73" s="878"/>
      <c r="AX73" s="878"/>
      <c r="AY73" s="878"/>
      <c r="AZ73" s="924"/>
      <c r="BA73" s="924"/>
      <c r="BB73" s="924"/>
      <c r="BC73" s="924"/>
      <c r="BD73" s="925"/>
      <c r="BE73" s="267"/>
      <c r="BF73" s="267"/>
      <c r="BG73" s="267"/>
      <c r="BH73" s="267"/>
      <c r="BI73" s="267"/>
      <c r="BJ73" s="267"/>
      <c r="BK73" s="267"/>
      <c r="BL73" s="267"/>
      <c r="BM73" s="267"/>
      <c r="BN73" s="267"/>
      <c r="BO73" s="267"/>
      <c r="BP73" s="267"/>
      <c r="BQ73" s="264">
        <v>67</v>
      </c>
      <c r="BR73" s="269"/>
      <c r="BS73" s="910"/>
      <c r="BT73" s="911"/>
      <c r="BU73" s="911"/>
      <c r="BV73" s="911"/>
      <c r="BW73" s="911"/>
      <c r="BX73" s="911"/>
      <c r="BY73" s="911"/>
      <c r="BZ73" s="911"/>
      <c r="CA73" s="911"/>
      <c r="CB73" s="911"/>
      <c r="CC73" s="911"/>
      <c r="CD73" s="911"/>
      <c r="CE73" s="911"/>
      <c r="CF73" s="911"/>
      <c r="CG73" s="912"/>
      <c r="CH73" s="907"/>
      <c r="CI73" s="908"/>
      <c r="CJ73" s="908"/>
      <c r="CK73" s="908"/>
      <c r="CL73" s="909"/>
      <c r="CM73" s="907"/>
      <c r="CN73" s="908"/>
      <c r="CO73" s="908"/>
      <c r="CP73" s="908"/>
      <c r="CQ73" s="909"/>
      <c r="CR73" s="907"/>
      <c r="CS73" s="908"/>
      <c r="CT73" s="908"/>
      <c r="CU73" s="908"/>
      <c r="CV73" s="909"/>
      <c r="CW73" s="907"/>
      <c r="CX73" s="908"/>
      <c r="CY73" s="908"/>
      <c r="CZ73" s="908"/>
      <c r="DA73" s="909"/>
      <c r="DB73" s="907"/>
      <c r="DC73" s="908"/>
      <c r="DD73" s="908"/>
      <c r="DE73" s="908"/>
      <c r="DF73" s="909"/>
      <c r="DG73" s="907"/>
      <c r="DH73" s="908"/>
      <c r="DI73" s="908"/>
      <c r="DJ73" s="908"/>
      <c r="DK73" s="909"/>
      <c r="DL73" s="907"/>
      <c r="DM73" s="908"/>
      <c r="DN73" s="908"/>
      <c r="DO73" s="908"/>
      <c r="DP73" s="909"/>
      <c r="DQ73" s="907"/>
      <c r="DR73" s="908"/>
      <c r="DS73" s="908"/>
      <c r="DT73" s="908"/>
      <c r="DU73" s="909"/>
      <c r="DV73" s="904"/>
      <c r="DW73" s="905"/>
      <c r="DX73" s="905"/>
      <c r="DY73" s="905"/>
      <c r="DZ73" s="906"/>
      <c r="EA73" s="248"/>
    </row>
    <row r="74" spans="1:131" s="249" customFormat="1" ht="26.25" customHeight="1" x14ac:dyDescent="0.15">
      <c r="A74" s="263">
        <v>7</v>
      </c>
      <c r="B74" s="920"/>
      <c r="C74" s="921"/>
      <c r="D74" s="921"/>
      <c r="E74" s="921"/>
      <c r="F74" s="921"/>
      <c r="G74" s="921"/>
      <c r="H74" s="921"/>
      <c r="I74" s="921"/>
      <c r="J74" s="921"/>
      <c r="K74" s="921"/>
      <c r="L74" s="921"/>
      <c r="M74" s="921"/>
      <c r="N74" s="921"/>
      <c r="O74" s="921"/>
      <c r="P74" s="922"/>
      <c r="Q74" s="923"/>
      <c r="R74" s="878"/>
      <c r="S74" s="878"/>
      <c r="T74" s="878"/>
      <c r="U74" s="878"/>
      <c r="V74" s="878"/>
      <c r="W74" s="878"/>
      <c r="X74" s="878"/>
      <c r="Y74" s="878"/>
      <c r="Z74" s="878"/>
      <c r="AA74" s="878"/>
      <c r="AB74" s="878"/>
      <c r="AC74" s="878"/>
      <c r="AD74" s="878"/>
      <c r="AE74" s="878"/>
      <c r="AF74" s="878"/>
      <c r="AG74" s="878"/>
      <c r="AH74" s="878"/>
      <c r="AI74" s="878"/>
      <c r="AJ74" s="878"/>
      <c r="AK74" s="878"/>
      <c r="AL74" s="878"/>
      <c r="AM74" s="878"/>
      <c r="AN74" s="878"/>
      <c r="AO74" s="878"/>
      <c r="AP74" s="878"/>
      <c r="AQ74" s="878"/>
      <c r="AR74" s="878"/>
      <c r="AS74" s="878"/>
      <c r="AT74" s="878"/>
      <c r="AU74" s="878"/>
      <c r="AV74" s="878"/>
      <c r="AW74" s="878"/>
      <c r="AX74" s="878"/>
      <c r="AY74" s="878"/>
      <c r="AZ74" s="924"/>
      <c r="BA74" s="924"/>
      <c r="BB74" s="924"/>
      <c r="BC74" s="924"/>
      <c r="BD74" s="925"/>
      <c r="BE74" s="267"/>
      <c r="BF74" s="267"/>
      <c r="BG74" s="267"/>
      <c r="BH74" s="267"/>
      <c r="BI74" s="267"/>
      <c r="BJ74" s="267"/>
      <c r="BK74" s="267"/>
      <c r="BL74" s="267"/>
      <c r="BM74" s="267"/>
      <c r="BN74" s="267"/>
      <c r="BO74" s="267"/>
      <c r="BP74" s="267"/>
      <c r="BQ74" s="264">
        <v>68</v>
      </c>
      <c r="BR74" s="269"/>
      <c r="BS74" s="910"/>
      <c r="BT74" s="911"/>
      <c r="BU74" s="911"/>
      <c r="BV74" s="911"/>
      <c r="BW74" s="911"/>
      <c r="BX74" s="911"/>
      <c r="BY74" s="911"/>
      <c r="BZ74" s="911"/>
      <c r="CA74" s="911"/>
      <c r="CB74" s="911"/>
      <c r="CC74" s="911"/>
      <c r="CD74" s="911"/>
      <c r="CE74" s="911"/>
      <c r="CF74" s="911"/>
      <c r="CG74" s="912"/>
      <c r="CH74" s="907"/>
      <c r="CI74" s="908"/>
      <c r="CJ74" s="908"/>
      <c r="CK74" s="908"/>
      <c r="CL74" s="909"/>
      <c r="CM74" s="907"/>
      <c r="CN74" s="908"/>
      <c r="CO74" s="908"/>
      <c r="CP74" s="908"/>
      <c r="CQ74" s="909"/>
      <c r="CR74" s="907"/>
      <c r="CS74" s="908"/>
      <c r="CT74" s="908"/>
      <c r="CU74" s="908"/>
      <c r="CV74" s="909"/>
      <c r="CW74" s="907"/>
      <c r="CX74" s="908"/>
      <c r="CY74" s="908"/>
      <c r="CZ74" s="908"/>
      <c r="DA74" s="909"/>
      <c r="DB74" s="907"/>
      <c r="DC74" s="908"/>
      <c r="DD74" s="908"/>
      <c r="DE74" s="908"/>
      <c r="DF74" s="909"/>
      <c r="DG74" s="907"/>
      <c r="DH74" s="908"/>
      <c r="DI74" s="908"/>
      <c r="DJ74" s="908"/>
      <c r="DK74" s="909"/>
      <c r="DL74" s="907"/>
      <c r="DM74" s="908"/>
      <c r="DN74" s="908"/>
      <c r="DO74" s="908"/>
      <c r="DP74" s="909"/>
      <c r="DQ74" s="907"/>
      <c r="DR74" s="908"/>
      <c r="DS74" s="908"/>
      <c r="DT74" s="908"/>
      <c r="DU74" s="909"/>
      <c r="DV74" s="904"/>
      <c r="DW74" s="905"/>
      <c r="DX74" s="905"/>
      <c r="DY74" s="905"/>
      <c r="DZ74" s="906"/>
      <c r="EA74" s="248"/>
    </row>
    <row r="75" spans="1:131" s="249" customFormat="1" ht="26.25" customHeight="1" x14ac:dyDescent="0.15">
      <c r="A75" s="263">
        <v>8</v>
      </c>
      <c r="B75" s="920"/>
      <c r="C75" s="921"/>
      <c r="D75" s="921"/>
      <c r="E75" s="921"/>
      <c r="F75" s="921"/>
      <c r="G75" s="921"/>
      <c r="H75" s="921"/>
      <c r="I75" s="921"/>
      <c r="J75" s="921"/>
      <c r="K75" s="921"/>
      <c r="L75" s="921"/>
      <c r="M75" s="921"/>
      <c r="N75" s="921"/>
      <c r="O75" s="921"/>
      <c r="P75" s="922"/>
      <c r="Q75" s="926"/>
      <c r="R75" s="927"/>
      <c r="S75" s="927"/>
      <c r="T75" s="927"/>
      <c r="U75" s="877"/>
      <c r="V75" s="928"/>
      <c r="W75" s="927"/>
      <c r="X75" s="927"/>
      <c r="Y75" s="927"/>
      <c r="Z75" s="877"/>
      <c r="AA75" s="928"/>
      <c r="AB75" s="927"/>
      <c r="AC75" s="927"/>
      <c r="AD75" s="927"/>
      <c r="AE75" s="877"/>
      <c r="AF75" s="928"/>
      <c r="AG75" s="927"/>
      <c r="AH75" s="927"/>
      <c r="AI75" s="927"/>
      <c r="AJ75" s="877"/>
      <c r="AK75" s="928"/>
      <c r="AL75" s="927"/>
      <c r="AM75" s="927"/>
      <c r="AN75" s="927"/>
      <c r="AO75" s="877"/>
      <c r="AP75" s="928"/>
      <c r="AQ75" s="927"/>
      <c r="AR75" s="927"/>
      <c r="AS75" s="927"/>
      <c r="AT75" s="877"/>
      <c r="AU75" s="928"/>
      <c r="AV75" s="927"/>
      <c r="AW75" s="927"/>
      <c r="AX75" s="927"/>
      <c r="AY75" s="877"/>
      <c r="AZ75" s="924"/>
      <c r="BA75" s="924"/>
      <c r="BB75" s="924"/>
      <c r="BC75" s="924"/>
      <c r="BD75" s="925"/>
      <c r="BE75" s="267"/>
      <c r="BF75" s="267"/>
      <c r="BG75" s="267"/>
      <c r="BH75" s="267"/>
      <c r="BI75" s="267"/>
      <c r="BJ75" s="267"/>
      <c r="BK75" s="267"/>
      <c r="BL75" s="267"/>
      <c r="BM75" s="267"/>
      <c r="BN75" s="267"/>
      <c r="BO75" s="267"/>
      <c r="BP75" s="267"/>
      <c r="BQ75" s="264">
        <v>69</v>
      </c>
      <c r="BR75" s="269"/>
      <c r="BS75" s="910"/>
      <c r="BT75" s="911"/>
      <c r="BU75" s="911"/>
      <c r="BV75" s="911"/>
      <c r="BW75" s="911"/>
      <c r="BX75" s="911"/>
      <c r="BY75" s="911"/>
      <c r="BZ75" s="911"/>
      <c r="CA75" s="911"/>
      <c r="CB75" s="911"/>
      <c r="CC75" s="911"/>
      <c r="CD75" s="911"/>
      <c r="CE75" s="911"/>
      <c r="CF75" s="911"/>
      <c r="CG75" s="912"/>
      <c r="CH75" s="907"/>
      <c r="CI75" s="908"/>
      <c r="CJ75" s="908"/>
      <c r="CK75" s="908"/>
      <c r="CL75" s="909"/>
      <c r="CM75" s="907"/>
      <c r="CN75" s="908"/>
      <c r="CO75" s="908"/>
      <c r="CP75" s="908"/>
      <c r="CQ75" s="909"/>
      <c r="CR75" s="907"/>
      <c r="CS75" s="908"/>
      <c r="CT75" s="908"/>
      <c r="CU75" s="908"/>
      <c r="CV75" s="909"/>
      <c r="CW75" s="907"/>
      <c r="CX75" s="908"/>
      <c r="CY75" s="908"/>
      <c r="CZ75" s="908"/>
      <c r="DA75" s="909"/>
      <c r="DB75" s="907"/>
      <c r="DC75" s="908"/>
      <c r="DD75" s="908"/>
      <c r="DE75" s="908"/>
      <c r="DF75" s="909"/>
      <c r="DG75" s="907"/>
      <c r="DH75" s="908"/>
      <c r="DI75" s="908"/>
      <c r="DJ75" s="908"/>
      <c r="DK75" s="909"/>
      <c r="DL75" s="907"/>
      <c r="DM75" s="908"/>
      <c r="DN75" s="908"/>
      <c r="DO75" s="908"/>
      <c r="DP75" s="909"/>
      <c r="DQ75" s="907"/>
      <c r="DR75" s="908"/>
      <c r="DS75" s="908"/>
      <c r="DT75" s="908"/>
      <c r="DU75" s="909"/>
      <c r="DV75" s="904"/>
      <c r="DW75" s="905"/>
      <c r="DX75" s="905"/>
      <c r="DY75" s="905"/>
      <c r="DZ75" s="906"/>
      <c r="EA75" s="248"/>
    </row>
    <row r="76" spans="1:131" s="249" customFormat="1" ht="26.25" customHeight="1" x14ac:dyDescent="0.15">
      <c r="A76" s="263">
        <v>9</v>
      </c>
      <c r="B76" s="920"/>
      <c r="C76" s="921"/>
      <c r="D76" s="921"/>
      <c r="E76" s="921"/>
      <c r="F76" s="921"/>
      <c r="G76" s="921"/>
      <c r="H76" s="921"/>
      <c r="I76" s="921"/>
      <c r="J76" s="921"/>
      <c r="K76" s="921"/>
      <c r="L76" s="921"/>
      <c r="M76" s="921"/>
      <c r="N76" s="921"/>
      <c r="O76" s="921"/>
      <c r="P76" s="922"/>
      <c r="Q76" s="926"/>
      <c r="R76" s="927"/>
      <c r="S76" s="927"/>
      <c r="T76" s="927"/>
      <c r="U76" s="877"/>
      <c r="V76" s="928"/>
      <c r="W76" s="927"/>
      <c r="X76" s="927"/>
      <c r="Y76" s="927"/>
      <c r="Z76" s="877"/>
      <c r="AA76" s="928"/>
      <c r="AB76" s="927"/>
      <c r="AC76" s="927"/>
      <c r="AD76" s="927"/>
      <c r="AE76" s="877"/>
      <c r="AF76" s="928"/>
      <c r="AG76" s="927"/>
      <c r="AH76" s="927"/>
      <c r="AI76" s="927"/>
      <c r="AJ76" s="877"/>
      <c r="AK76" s="928"/>
      <c r="AL76" s="927"/>
      <c r="AM76" s="927"/>
      <c r="AN76" s="927"/>
      <c r="AO76" s="877"/>
      <c r="AP76" s="928"/>
      <c r="AQ76" s="927"/>
      <c r="AR76" s="927"/>
      <c r="AS76" s="927"/>
      <c r="AT76" s="877"/>
      <c r="AU76" s="928"/>
      <c r="AV76" s="927"/>
      <c r="AW76" s="927"/>
      <c r="AX76" s="927"/>
      <c r="AY76" s="877"/>
      <c r="AZ76" s="924"/>
      <c r="BA76" s="924"/>
      <c r="BB76" s="924"/>
      <c r="BC76" s="924"/>
      <c r="BD76" s="925"/>
      <c r="BE76" s="267"/>
      <c r="BF76" s="267"/>
      <c r="BG76" s="267"/>
      <c r="BH76" s="267"/>
      <c r="BI76" s="267"/>
      <c r="BJ76" s="267"/>
      <c r="BK76" s="267"/>
      <c r="BL76" s="267"/>
      <c r="BM76" s="267"/>
      <c r="BN76" s="267"/>
      <c r="BO76" s="267"/>
      <c r="BP76" s="267"/>
      <c r="BQ76" s="264">
        <v>70</v>
      </c>
      <c r="BR76" s="269"/>
      <c r="BS76" s="910"/>
      <c r="BT76" s="911"/>
      <c r="BU76" s="911"/>
      <c r="BV76" s="911"/>
      <c r="BW76" s="911"/>
      <c r="BX76" s="911"/>
      <c r="BY76" s="911"/>
      <c r="BZ76" s="911"/>
      <c r="CA76" s="911"/>
      <c r="CB76" s="911"/>
      <c r="CC76" s="911"/>
      <c r="CD76" s="911"/>
      <c r="CE76" s="911"/>
      <c r="CF76" s="911"/>
      <c r="CG76" s="912"/>
      <c r="CH76" s="907"/>
      <c r="CI76" s="908"/>
      <c r="CJ76" s="908"/>
      <c r="CK76" s="908"/>
      <c r="CL76" s="909"/>
      <c r="CM76" s="907"/>
      <c r="CN76" s="908"/>
      <c r="CO76" s="908"/>
      <c r="CP76" s="908"/>
      <c r="CQ76" s="909"/>
      <c r="CR76" s="907"/>
      <c r="CS76" s="908"/>
      <c r="CT76" s="908"/>
      <c r="CU76" s="908"/>
      <c r="CV76" s="909"/>
      <c r="CW76" s="907"/>
      <c r="CX76" s="908"/>
      <c r="CY76" s="908"/>
      <c r="CZ76" s="908"/>
      <c r="DA76" s="909"/>
      <c r="DB76" s="907"/>
      <c r="DC76" s="908"/>
      <c r="DD76" s="908"/>
      <c r="DE76" s="908"/>
      <c r="DF76" s="909"/>
      <c r="DG76" s="907"/>
      <c r="DH76" s="908"/>
      <c r="DI76" s="908"/>
      <c r="DJ76" s="908"/>
      <c r="DK76" s="909"/>
      <c r="DL76" s="907"/>
      <c r="DM76" s="908"/>
      <c r="DN76" s="908"/>
      <c r="DO76" s="908"/>
      <c r="DP76" s="909"/>
      <c r="DQ76" s="907"/>
      <c r="DR76" s="908"/>
      <c r="DS76" s="908"/>
      <c r="DT76" s="908"/>
      <c r="DU76" s="909"/>
      <c r="DV76" s="904"/>
      <c r="DW76" s="905"/>
      <c r="DX76" s="905"/>
      <c r="DY76" s="905"/>
      <c r="DZ76" s="906"/>
      <c r="EA76" s="248"/>
    </row>
    <row r="77" spans="1:131" s="249" customFormat="1" ht="26.25" customHeight="1" x14ac:dyDescent="0.15">
      <c r="A77" s="263">
        <v>10</v>
      </c>
      <c r="B77" s="920"/>
      <c r="C77" s="921"/>
      <c r="D77" s="921"/>
      <c r="E77" s="921"/>
      <c r="F77" s="921"/>
      <c r="G77" s="921"/>
      <c r="H77" s="921"/>
      <c r="I77" s="921"/>
      <c r="J77" s="921"/>
      <c r="K77" s="921"/>
      <c r="L77" s="921"/>
      <c r="M77" s="921"/>
      <c r="N77" s="921"/>
      <c r="O77" s="921"/>
      <c r="P77" s="922"/>
      <c r="Q77" s="926"/>
      <c r="R77" s="927"/>
      <c r="S77" s="927"/>
      <c r="T77" s="927"/>
      <c r="U77" s="877"/>
      <c r="V77" s="928"/>
      <c r="W77" s="927"/>
      <c r="X77" s="927"/>
      <c r="Y77" s="927"/>
      <c r="Z77" s="877"/>
      <c r="AA77" s="928"/>
      <c r="AB77" s="927"/>
      <c r="AC77" s="927"/>
      <c r="AD77" s="927"/>
      <c r="AE77" s="877"/>
      <c r="AF77" s="928"/>
      <c r="AG77" s="927"/>
      <c r="AH77" s="927"/>
      <c r="AI77" s="927"/>
      <c r="AJ77" s="877"/>
      <c r="AK77" s="928"/>
      <c r="AL77" s="927"/>
      <c r="AM77" s="927"/>
      <c r="AN77" s="927"/>
      <c r="AO77" s="877"/>
      <c r="AP77" s="928"/>
      <c r="AQ77" s="927"/>
      <c r="AR77" s="927"/>
      <c r="AS77" s="927"/>
      <c r="AT77" s="877"/>
      <c r="AU77" s="928"/>
      <c r="AV77" s="927"/>
      <c r="AW77" s="927"/>
      <c r="AX77" s="927"/>
      <c r="AY77" s="877"/>
      <c r="AZ77" s="924"/>
      <c r="BA77" s="924"/>
      <c r="BB77" s="924"/>
      <c r="BC77" s="924"/>
      <c r="BD77" s="925"/>
      <c r="BE77" s="267"/>
      <c r="BF77" s="267"/>
      <c r="BG77" s="267"/>
      <c r="BH77" s="267"/>
      <c r="BI77" s="267"/>
      <c r="BJ77" s="267"/>
      <c r="BK77" s="267"/>
      <c r="BL77" s="267"/>
      <c r="BM77" s="267"/>
      <c r="BN77" s="267"/>
      <c r="BO77" s="267"/>
      <c r="BP77" s="267"/>
      <c r="BQ77" s="264">
        <v>71</v>
      </c>
      <c r="BR77" s="269"/>
      <c r="BS77" s="910"/>
      <c r="BT77" s="911"/>
      <c r="BU77" s="911"/>
      <c r="BV77" s="911"/>
      <c r="BW77" s="911"/>
      <c r="BX77" s="911"/>
      <c r="BY77" s="911"/>
      <c r="BZ77" s="911"/>
      <c r="CA77" s="911"/>
      <c r="CB77" s="911"/>
      <c r="CC77" s="911"/>
      <c r="CD77" s="911"/>
      <c r="CE77" s="911"/>
      <c r="CF77" s="911"/>
      <c r="CG77" s="912"/>
      <c r="CH77" s="907"/>
      <c r="CI77" s="908"/>
      <c r="CJ77" s="908"/>
      <c r="CK77" s="908"/>
      <c r="CL77" s="909"/>
      <c r="CM77" s="907"/>
      <c r="CN77" s="908"/>
      <c r="CO77" s="908"/>
      <c r="CP77" s="908"/>
      <c r="CQ77" s="909"/>
      <c r="CR77" s="907"/>
      <c r="CS77" s="908"/>
      <c r="CT77" s="908"/>
      <c r="CU77" s="908"/>
      <c r="CV77" s="909"/>
      <c r="CW77" s="907"/>
      <c r="CX77" s="908"/>
      <c r="CY77" s="908"/>
      <c r="CZ77" s="908"/>
      <c r="DA77" s="909"/>
      <c r="DB77" s="907"/>
      <c r="DC77" s="908"/>
      <c r="DD77" s="908"/>
      <c r="DE77" s="908"/>
      <c r="DF77" s="909"/>
      <c r="DG77" s="907"/>
      <c r="DH77" s="908"/>
      <c r="DI77" s="908"/>
      <c r="DJ77" s="908"/>
      <c r="DK77" s="909"/>
      <c r="DL77" s="907"/>
      <c r="DM77" s="908"/>
      <c r="DN77" s="908"/>
      <c r="DO77" s="908"/>
      <c r="DP77" s="909"/>
      <c r="DQ77" s="907"/>
      <c r="DR77" s="908"/>
      <c r="DS77" s="908"/>
      <c r="DT77" s="908"/>
      <c r="DU77" s="909"/>
      <c r="DV77" s="904"/>
      <c r="DW77" s="905"/>
      <c r="DX77" s="905"/>
      <c r="DY77" s="905"/>
      <c r="DZ77" s="906"/>
      <c r="EA77" s="248"/>
    </row>
    <row r="78" spans="1:131" s="249" customFormat="1" ht="26.25" customHeight="1" x14ac:dyDescent="0.15">
      <c r="A78" s="263">
        <v>11</v>
      </c>
      <c r="B78" s="920"/>
      <c r="C78" s="921"/>
      <c r="D78" s="921"/>
      <c r="E78" s="921"/>
      <c r="F78" s="921"/>
      <c r="G78" s="921"/>
      <c r="H78" s="921"/>
      <c r="I78" s="921"/>
      <c r="J78" s="921"/>
      <c r="K78" s="921"/>
      <c r="L78" s="921"/>
      <c r="M78" s="921"/>
      <c r="N78" s="921"/>
      <c r="O78" s="921"/>
      <c r="P78" s="922"/>
      <c r="Q78" s="923"/>
      <c r="R78" s="878"/>
      <c r="S78" s="878"/>
      <c r="T78" s="878"/>
      <c r="U78" s="878"/>
      <c r="V78" s="878"/>
      <c r="W78" s="878"/>
      <c r="X78" s="878"/>
      <c r="Y78" s="878"/>
      <c r="Z78" s="878"/>
      <c r="AA78" s="878"/>
      <c r="AB78" s="878"/>
      <c r="AC78" s="878"/>
      <c r="AD78" s="878"/>
      <c r="AE78" s="878"/>
      <c r="AF78" s="878"/>
      <c r="AG78" s="878"/>
      <c r="AH78" s="878"/>
      <c r="AI78" s="878"/>
      <c r="AJ78" s="878"/>
      <c r="AK78" s="878"/>
      <c r="AL78" s="878"/>
      <c r="AM78" s="878"/>
      <c r="AN78" s="878"/>
      <c r="AO78" s="878"/>
      <c r="AP78" s="878"/>
      <c r="AQ78" s="878"/>
      <c r="AR78" s="878"/>
      <c r="AS78" s="878"/>
      <c r="AT78" s="878"/>
      <c r="AU78" s="878"/>
      <c r="AV78" s="878"/>
      <c r="AW78" s="878"/>
      <c r="AX78" s="878"/>
      <c r="AY78" s="878"/>
      <c r="AZ78" s="924"/>
      <c r="BA78" s="924"/>
      <c r="BB78" s="924"/>
      <c r="BC78" s="924"/>
      <c r="BD78" s="925"/>
      <c r="BE78" s="267"/>
      <c r="BF78" s="267"/>
      <c r="BG78" s="267"/>
      <c r="BH78" s="267"/>
      <c r="BI78" s="267"/>
      <c r="BJ78" s="270"/>
      <c r="BK78" s="270"/>
      <c r="BL78" s="270"/>
      <c r="BM78" s="270"/>
      <c r="BN78" s="270"/>
      <c r="BO78" s="267"/>
      <c r="BP78" s="267"/>
      <c r="BQ78" s="264">
        <v>72</v>
      </c>
      <c r="BR78" s="269"/>
      <c r="BS78" s="910"/>
      <c r="BT78" s="911"/>
      <c r="BU78" s="911"/>
      <c r="BV78" s="911"/>
      <c r="BW78" s="911"/>
      <c r="BX78" s="911"/>
      <c r="BY78" s="911"/>
      <c r="BZ78" s="911"/>
      <c r="CA78" s="911"/>
      <c r="CB78" s="911"/>
      <c r="CC78" s="911"/>
      <c r="CD78" s="911"/>
      <c r="CE78" s="911"/>
      <c r="CF78" s="911"/>
      <c r="CG78" s="912"/>
      <c r="CH78" s="907"/>
      <c r="CI78" s="908"/>
      <c r="CJ78" s="908"/>
      <c r="CK78" s="908"/>
      <c r="CL78" s="909"/>
      <c r="CM78" s="907"/>
      <c r="CN78" s="908"/>
      <c r="CO78" s="908"/>
      <c r="CP78" s="908"/>
      <c r="CQ78" s="909"/>
      <c r="CR78" s="907"/>
      <c r="CS78" s="908"/>
      <c r="CT78" s="908"/>
      <c r="CU78" s="908"/>
      <c r="CV78" s="909"/>
      <c r="CW78" s="907"/>
      <c r="CX78" s="908"/>
      <c r="CY78" s="908"/>
      <c r="CZ78" s="908"/>
      <c r="DA78" s="909"/>
      <c r="DB78" s="907"/>
      <c r="DC78" s="908"/>
      <c r="DD78" s="908"/>
      <c r="DE78" s="908"/>
      <c r="DF78" s="909"/>
      <c r="DG78" s="907"/>
      <c r="DH78" s="908"/>
      <c r="DI78" s="908"/>
      <c r="DJ78" s="908"/>
      <c r="DK78" s="909"/>
      <c r="DL78" s="907"/>
      <c r="DM78" s="908"/>
      <c r="DN78" s="908"/>
      <c r="DO78" s="908"/>
      <c r="DP78" s="909"/>
      <c r="DQ78" s="907"/>
      <c r="DR78" s="908"/>
      <c r="DS78" s="908"/>
      <c r="DT78" s="908"/>
      <c r="DU78" s="909"/>
      <c r="DV78" s="904"/>
      <c r="DW78" s="905"/>
      <c r="DX78" s="905"/>
      <c r="DY78" s="905"/>
      <c r="DZ78" s="906"/>
      <c r="EA78" s="248"/>
    </row>
    <row r="79" spans="1:131" s="249" customFormat="1" ht="26.25" customHeight="1" x14ac:dyDescent="0.15">
      <c r="A79" s="263">
        <v>12</v>
      </c>
      <c r="B79" s="920"/>
      <c r="C79" s="921"/>
      <c r="D79" s="921"/>
      <c r="E79" s="921"/>
      <c r="F79" s="921"/>
      <c r="G79" s="921"/>
      <c r="H79" s="921"/>
      <c r="I79" s="921"/>
      <c r="J79" s="921"/>
      <c r="K79" s="921"/>
      <c r="L79" s="921"/>
      <c r="M79" s="921"/>
      <c r="N79" s="921"/>
      <c r="O79" s="921"/>
      <c r="P79" s="922"/>
      <c r="Q79" s="923"/>
      <c r="R79" s="878"/>
      <c r="S79" s="878"/>
      <c r="T79" s="878"/>
      <c r="U79" s="878"/>
      <c r="V79" s="878"/>
      <c r="W79" s="878"/>
      <c r="X79" s="878"/>
      <c r="Y79" s="878"/>
      <c r="Z79" s="878"/>
      <c r="AA79" s="878"/>
      <c r="AB79" s="878"/>
      <c r="AC79" s="878"/>
      <c r="AD79" s="878"/>
      <c r="AE79" s="878"/>
      <c r="AF79" s="878"/>
      <c r="AG79" s="878"/>
      <c r="AH79" s="878"/>
      <c r="AI79" s="878"/>
      <c r="AJ79" s="878"/>
      <c r="AK79" s="878"/>
      <c r="AL79" s="878"/>
      <c r="AM79" s="878"/>
      <c r="AN79" s="878"/>
      <c r="AO79" s="878"/>
      <c r="AP79" s="878"/>
      <c r="AQ79" s="878"/>
      <c r="AR79" s="878"/>
      <c r="AS79" s="878"/>
      <c r="AT79" s="878"/>
      <c r="AU79" s="878"/>
      <c r="AV79" s="878"/>
      <c r="AW79" s="878"/>
      <c r="AX79" s="878"/>
      <c r="AY79" s="878"/>
      <c r="AZ79" s="924"/>
      <c r="BA79" s="924"/>
      <c r="BB79" s="924"/>
      <c r="BC79" s="924"/>
      <c r="BD79" s="925"/>
      <c r="BE79" s="267"/>
      <c r="BF79" s="267"/>
      <c r="BG79" s="267"/>
      <c r="BH79" s="267"/>
      <c r="BI79" s="267"/>
      <c r="BJ79" s="270"/>
      <c r="BK79" s="270"/>
      <c r="BL79" s="270"/>
      <c r="BM79" s="270"/>
      <c r="BN79" s="270"/>
      <c r="BO79" s="267"/>
      <c r="BP79" s="267"/>
      <c r="BQ79" s="264">
        <v>73</v>
      </c>
      <c r="BR79" s="269"/>
      <c r="BS79" s="910"/>
      <c r="BT79" s="911"/>
      <c r="BU79" s="911"/>
      <c r="BV79" s="911"/>
      <c r="BW79" s="911"/>
      <c r="BX79" s="911"/>
      <c r="BY79" s="911"/>
      <c r="BZ79" s="911"/>
      <c r="CA79" s="911"/>
      <c r="CB79" s="911"/>
      <c r="CC79" s="911"/>
      <c r="CD79" s="911"/>
      <c r="CE79" s="911"/>
      <c r="CF79" s="911"/>
      <c r="CG79" s="912"/>
      <c r="CH79" s="907"/>
      <c r="CI79" s="908"/>
      <c r="CJ79" s="908"/>
      <c r="CK79" s="908"/>
      <c r="CL79" s="909"/>
      <c r="CM79" s="907"/>
      <c r="CN79" s="908"/>
      <c r="CO79" s="908"/>
      <c r="CP79" s="908"/>
      <c r="CQ79" s="909"/>
      <c r="CR79" s="907"/>
      <c r="CS79" s="908"/>
      <c r="CT79" s="908"/>
      <c r="CU79" s="908"/>
      <c r="CV79" s="909"/>
      <c r="CW79" s="907"/>
      <c r="CX79" s="908"/>
      <c r="CY79" s="908"/>
      <c r="CZ79" s="908"/>
      <c r="DA79" s="909"/>
      <c r="DB79" s="907"/>
      <c r="DC79" s="908"/>
      <c r="DD79" s="908"/>
      <c r="DE79" s="908"/>
      <c r="DF79" s="909"/>
      <c r="DG79" s="907"/>
      <c r="DH79" s="908"/>
      <c r="DI79" s="908"/>
      <c r="DJ79" s="908"/>
      <c r="DK79" s="909"/>
      <c r="DL79" s="907"/>
      <c r="DM79" s="908"/>
      <c r="DN79" s="908"/>
      <c r="DO79" s="908"/>
      <c r="DP79" s="909"/>
      <c r="DQ79" s="907"/>
      <c r="DR79" s="908"/>
      <c r="DS79" s="908"/>
      <c r="DT79" s="908"/>
      <c r="DU79" s="909"/>
      <c r="DV79" s="904"/>
      <c r="DW79" s="905"/>
      <c r="DX79" s="905"/>
      <c r="DY79" s="905"/>
      <c r="DZ79" s="906"/>
      <c r="EA79" s="248"/>
    </row>
    <row r="80" spans="1:131" s="249" customFormat="1" ht="26.25" customHeight="1" x14ac:dyDescent="0.15">
      <c r="A80" s="263">
        <v>13</v>
      </c>
      <c r="B80" s="920"/>
      <c r="C80" s="921"/>
      <c r="D80" s="921"/>
      <c r="E80" s="921"/>
      <c r="F80" s="921"/>
      <c r="G80" s="921"/>
      <c r="H80" s="921"/>
      <c r="I80" s="921"/>
      <c r="J80" s="921"/>
      <c r="K80" s="921"/>
      <c r="L80" s="921"/>
      <c r="M80" s="921"/>
      <c r="N80" s="921"/>
      <c r="O80" s="921"/>
      <c r="P80" s="922"/>
      <c r="Q80" s="923"/>
      <c r="R80" s="878"/>
      <c r="S80" s="878"/>
      <c r="T80" s="878"/>
      <c r="U80" s="878"/>
      <c r="V80" s="878"/>
      <c r="W80" s="878"/>
      <c r="X80" s="878"/>
      <c r="Y80" s="878"/>
      <c r="Z80" s="878"/>
      <c r="AA80" s="878"/>
      <c r="AB80" s="878"/>
      <c r="AC80" s="878"/>
      <c r="AD80" s="878"/>
      <c r="AE80" s="878"/>
      <c r="AF80" s="878"/>
      <c r="AG80" s="878"/>
      <c r="AH80" s="878"/>
      <c r="AI80" s="878"/>
      <c r="AJ80" s="878"/>
      <c r="AK80" s="878"/>
      <c r="AL80" s="878"/>
      <c r="AM80" s="878"/>
      <c r="AN80" s="878"/>
      <c r="AO80" s="878"/>
      <c r="AP80" s="878"/>
      <c r="AQ80" s="878"/>
      <c r="AR80" s="878"/>
      <c r="AS80" s="878"/>
      <c r="AT80" s="878"/>
      <c r="AU80" s="878"/>
      <c r="AV80" s="878"/>
      <c r="AW80" s="878"/>
      <c r="AX80" s="878"/>
      <c r="AY80" s="878"/>
      <c r="AZ80" s="924"/>
      <c r="BA80" s="924"/>
      <c r="BB80" s="924"/>
      <c r="BC80" s="924"/>
      <c r="BD80" s="925"/>
      <c r="BE80" s="267"/>
      <c r="BF80" s="267"/>
      <c r="BG80" s="267"/>
      <c r="BH80" s="267"/>
      <c r="BI80" s="267"/>
      <c r="BJ80" s="267"/>
      <c r="BK80" s="267"/>
      <c r="BL80" s="267"/>
      <c r="BM80" s="267"/>
      <c r="BN80" s="267"/>
      <c r="BO80" s="267"/>
      <c r="BP80" s="267"/>
      <c r="BQ80" s="264">
        <v>74</v>
      </c>
      <c r="BR80" s="269"/>
      <c r="BS80" s="910"/>
      <c r="BT80" s="911"/>
      <c r="BU80" s="911"/>
      <c r="BV80" s="911"/>
      <c r="BW80" s="911"/>
      <c r="BX80" s="911"/>
      <c r="BY80" s="911"/>
      <c r="BZ80" s="911"/>
      <c r="CA80" s="911"/>
      <c r="CB80" s="911"/>
      <c r="CC80" s="911"/>
      <c r="CD80" s="911"/>
      <c r="CE80" s="911"/>
      <c r="CF80" s="911"/>
      <c r="CG80" s="912"/>
      <c r="CH80" s="907"/>
      <c r="CI80" s="908"/>
      <c r="CJ80" s="908"/>
      <c r="CK80" s="908"/>
      <c r="CL80" s="909"/>
      <c r="CM80" s="907"/>
      <c r="CN80" s="908"/>
      <c r="CO80" s="908"/>
      <c r="CP80" s="908"/>
      <c r="CQ80" s="909"/>
      <c r="CR80" s="907"/>
      <c r="CS80" s="908"/>
      <c r="CT80" s="908"/>
      <c r="CU80" s="908"/>
      <c r="CV80" s="909"/>
      <c r="CW80" s="907"/>
      <c r="CX80" s="908"/>
      <c r="CY80" s="908"/>
      <c r="CZ80" s="908"/>
      <c r="DA80" s="909"/>
      <c r="DB80" s="907"/>
      <c r="DC80" s="908"/>
      <c r="DD80" s="908"/>
      <c r="DE80" s="908"/>
      <c r="DF80" s="909"/>
      <c r="DG80" s="907"/>
      <c r="DH80" s="908"/>
      <c r="DI80" s="908"/>
      <c r="DJ80" s="908"/>
      <c r="DK80" s="909"/>
      <c r="DL80" s="907"/>
      <c r="DM80" s="908"/>
      <c r="DN80" s="908"/>
      <c r="DO80" s="908"/>
      <c r="DP80" s="909"/>
      <c r="DQ80" s="907"/>
      <c r="DR80" s="908"/>
      <c r="DS80" s="908"/>
      <c r="DT80" s="908"/>
      <c r="DU80" s="909"/>
      <c r="DV80" s="904"/>
      <c r="DW80" s="905"/>
      <c r="DX80" s="905"/>
      <c r="DY80" s="905"/>
      <c r="DZ80" s="906"/>
      <c r="EA80" s="248"/>
    </row>
    <row r="81" spans="1:131" s="249" customFormat="1" ht="26.25" customHeight="1" x14ac:dyDescent="0.15">
      <c r="A81" s="263">
        <v>14</v>
      </c>
      <c r="B81" s="920"/>
      <c r="C81" s="921"/>
      <c r="D81" s="921"/>
      <c r="E81" s="921"/>
      <c r="F81" s="921"/>
      <c r="G81" s="921"/>
      <c r="H81" s="921"/>
      <c r="I81" s="921"/>
      <c r="J81" s="921"/>
      <c r="K81" s="921"/>
      <c r="L81" s="921"/>
      <c r="M81" s="921"/>
      <c r="N81" s="921"/>
      <c r="O81" s="921"/>
      <c r="P81" s="922"/>
      <c r="Q81" s="923"/>
      <c r="R81" s="878"/>
      <c r="S81" s="878"/>
      <c r="T81" s="878"/>
      <c r="U81" s="878"/>
      <c r="V81" s="878"/>
      <c r="W81" s="878"/>
      <c r="X81" s="878"/>
      <c r="Y81" s="878"/>
      <c r="Z81" s="878"/>
      <c r="AA81" s="878"/>
      <c r="AB81" s="878"/>
      <c r="AC81" s="878"/>
      <c r="AD81" s="878"/>
      <c r="AE81" s="878"/>
      <c r="AF81" s="878"/>
      <c r="AG81" s="878"/>
      <c r="AH81" s="878"/>
      <c r="AI81" s="878"/>
      <c r="AJ81" s="878"/>
      <c r="AK81" s="878"/>
      <c r="AL81" s="878"/>
      <c r="AM81" s="878"/>
      <c r="AN81" s="878"/>
      <c r="AO81" s="878"/>
      <c r="AP81" s="878"/>
      <c r="AQ81" s="878"/>
      <c r="AR81" s="878"/>
      <c r="AS81" s="878"/>
      <c r="AT81" s="878"/>
      <c r="AU81" s="878"/>
      <c r="AV81" s="878"/>
      <c r="AW81" s="878"/>
      <c r="AX81" s="878"/>
      <c r="AY81" s="878"/>
      <c r="AZ81" s="924"/>
      <c r="BA81" s="924"/>
      <c r="BB81" s="924"/>
      <c r="BC81" s="924"/>
      <c r="BD81" s="925"/>
      <c r="BE81" s="267"/>
      <c r="BF81" s="267"/>
      <c r="BG81" s="267"/>
      <c r="BH81" s="267"/>
      <c r="BI81" s="267"/>
      <c r="BJ81" s="267"/>
      <c r="BK81" s="267"/>
      <c r="BL81" s="267"/>
      <c r="BM81" s="267"/>
      <c r="BN81" s="267"/>
      <c r="BO81" s="267"/>
      <c r="BP81" s="267"/>
      <c r="BQ81" s="264">
        <v>75</v>
      </c>
      <c r="BR81" s="269"/>
      <c r="BS81" s="910"/>
      <c r="BT81" s="911"/>
      <c r="BU81" s="911"/>
      <c r="BV81" s="911"/>
      <c r="BW81" s="911"/>
      <c r="BX81" s="911"/>
      <c r="BY81" s="911"/>
      <c r="BZ81" s="911"/>
      <c r="CA81" s="911"/>
      <c r="CB81" s="911"/>
      <c r="CC81" s="911"/>
      <c r="CD81" s="911"/>
      <c r="CE81" s="911"/>
      <c r="CF81" s="911"/>
      <c r="CG81" s="912"/>
      <c r="CH81" s="907"/>
      <c r="CI81" s="908"/>
      <c r="CJ81" s="908"/>
      <c r="CK81" s="908"/>
      <c r="CL81" s="909"/>
      <c r="CM81" s="907"/>
      <c r="CN81" s="908"/>
      <c r="CO81" s="908"/>
      <c r="CP81" s="908"/>
      <c r="CQ81" s="909"/>
      <c r="CR81" s="907"/>
      <c r="CS81" s="908"/>
      <c r="CT81" s="908"/>
      <c r="CU81" s="908"/>
      <c r="CV81" s="909"/>
      <c r="CW81" s="907"/>
      <c r="CX81" s="908"/>
      <c r="CY81" s="908"/>
      <c r="CZ81" s="908"/>
      <c r="DA81" s="909"/>
      <c r="DB81" s="907"/>
      <c r="DC81" s="908"/>
      <c r="DD81" s="908"/>
      <c r="DE81" s="908"/>
      <c r="DF81" s="909"/>
      <c r="DG81" s="907"/>
      <c r="DH81" s="908"/>
      <c r="DI81" s="908"/>
      <c r="DJ81" s="908"/>
      <c r="DK81" s="909"/>
      <c r="DL81" s="907"/>
      <c r="DM81" s="908"/>
      <c r="DN81" s="908"/>
      <c r="DO81" s="908"/>
      <c r="DP81" s="909"/>
      <c r="DQ81" s="907"/>
      <c r="DR81" s="908"/>
      <c r="DS81" s="908"/>
      <c r="DT81" s="908"/>
      <c r="DU81" s="909"/>
      <c r="DV81" s="904"/>
      <c r="DW81" s="905"/>
      <c r="DX81" s="905"/>
      <c r="DY81" s="905"/>
      <c r="DZ81" s="906"/>
      <c r="EA81" s="248"/>
    </row>
    <row r="82" spans="1:131" s="249" customFormat="1" ht="26.25" customHeight="1" x14ac:dyDescent="0.15">
      <c r="A82" s="263">
        <v>15</v>
      </c>
      <c r="B82" s="920"/>
      <c r="C82" s="921"/>
      <c r="D82" s="921"/>
      <c r="E82" s="921"/>
      <c r="F82" s="921"/>
      <c r="G82" s="921"/>
      <c r="H82" s="921"/>
      <c r="I82" s="921"/>
      <c r="J82" s="921"/>
      <c r="K82" s="921"/>
      <c r="L82" s="921"/>
      <c r="M82" s="921"/>
      <c r="N82" s="921"/>
      <c r="O82" s="921"/>
      <c r="P82" s="922"/>
      <c r="Q82" s="923"/>
      <c r="R82" s="878"/>
      <c r="S82" s="878"/>
      <c r="T82" s="878"/>
      <c r="U82" s="878"/>
      <c r="V82" s="878"/>
      <c r="W82" s="878"/>
      <c r="X82" s="878"/>
      <c r="Y82" s="878"/>
      <c r="Z82" s="878"/>
      <c r="AA82" s="878"/>
      <c r="AB82" s="878"/>
      <c r="AC82" s="878"/>
      <c r="AD82" s="878"/>
      <c r="AE82" s="878"/>
      <c r="AF82" s="878"/>
      <c r="AG82" s="878"/>
      <c r="AH82" s="878"/>
      <c r="AI82" s="878"/>
      <c r="AJ82" s="878"/>
      <c r="AK82" s="878"/>
      <c r="AL82" s="878"/>
      <c r="AM82" s="878"/>
      <c r="AN82" s="878"/>
      <c r="AO82" s="878"/>
      <c r="AP82" s="878"/>
      <c r="AQ82" s="878"/>
      <c r="AR82" s="878"/>
      <c r="AS82" s="878"/>
      <c r="AT82" s="878"/>
      <c r="AU82" s="878"/>
      <c r="AV82" s="878"/>
      <c r="AW82" s="878"/>
      <c r="AX82" s="878"/>
      <c r="AY82" s="878"/>
      <c r="AZ82" s="924"/>
      <c r="BA82" s="924"/>
      <c r="BB82" s="924"/>
      <c r="BC82" s="924"/>
      <c r="BD82" s="925"/>
      <c r="BE82" s="267"/>
      <c r="BF82" s="267"/>
      <c r="BG82" s="267"/>
      <c r="BH82" s="267"/>
      <c r="BI82" s="267"/>
      <c r="BJ82" s="267"/>
      <c r="BK82" s="267"/>
      <c r="BL82" s="267"/>
      <c r="BM82" s="267"/>
      <c r="BN82" s="267"/>
      <c r="BO82" s="267"/>
      <c r="BP82" s="267"/>
      <c r="BQ82" s="264">
        <v>76</v>
      </c>
      <c r="BR82" s="269"/>
      <c r="BS82" s="910"/>
      <c r="BT82" s="911"/>
      <c r="BU82" s="911"/>
      <c r="BV82" s="911"/>
      <c r="BW82" s="911"/>
      <c r="BX82" s="911"/>
      <c r="BY82" s="911"/>
      <c r="BZ82" s="911"/>
      <c r="CA82" s="911"/>
      <c r="CB82" s="911"/>
      <c r="CC82" s="911"/>
      <c r="CD82" s="911"/>
      <c r="CE82" s="911"/>
      <c r="CF82" s="911"/>
      <c r="CG82" s="912"/>
      <c r="CH82" s="907"/>
      <c r="CI82" s="908"/>
      <c r="CJ82" s="908"/>
      <c r="CK82" s="908"/>
      <c r="CL82" s="909"/>
      <c r="CM82" s="907"/>
      <c r="CN82" s="908"/>
      <c r="CO82" s="908"/>
      <c r="CP82" s="908"/>
      <c r="CQ82" s="909"/>
      <c r="CR82" s="907"/>
      <c r="CS82" s="908"/>
      <c r="CT82" s="908"/>
      <c r="CU82" s="908"/>
      <c r="CV82" s="909"/>
      <c r="CW82" s="907"/>
      <c r="CX82" s="908"/>
      <c r="CY82" s="908"/>
      <c r="CZ82" s="908"/>
      <c r="DA82" s="909"/>
      <c r="DB82" s="907"/>
      <c r="DC82" s="908"/>
      <c r="DD82" s="908"/>
      <c r="DE82" s="908"/>
      <c r="DF82" s="909"/>
      <c r="DG82" s="907"/>
      <c r="DH82" s="908"/>
      <c r="DI82" s="908"/>
      <c r="DJ82" s="908"/>
      <c r="DK82" s="909"/>
      <c r="DL82" s="907"/>
      <c r="DM82" s="908"/>
      <c r="DN82" s="908"/>
      <c r="DO82" s="908"/>
      <c r="DP82" s="909"/>
      <c r="DQ82" s="907"/>
      <c r="DR82" s="908"/>
      <c r="DS82" s="908"/>
      <c r="DT82" s="908"/>
      <c r="DU82" s="909"/>
      <c r="DV82" s="904"/>
      <c r="DW82" s="905"/>
      <c r="DX82" s="905"/>
      <c r="DY82" s="905"/>
      <c r="DZ82" s="906"/>
      <c r="EA82" s="248"/>
    </row>
    <row r="83" spans="1:131" s="249" customFormat="1" ht="26.25" customHeight="1" x14ac:dyDescent="0.15">
      <c r="A83" s="263">
        <v>16</v>
      </c>
      <c r="B83" s="920"/>
      <c r="C83" s="921"/>
      <c r="D83" s="921"/>
      <c r="E83" s="921"/>
      <c r="F83" s="921"/>
      <c r="G83" s="921"/>
      <c r="H83" s="921"/>
      <c r="I83" s="921"/>
      <c r="J83" s="921"/>
      <c r="K83" s="921"/>
      <c r="L83" s="921"/>
      <c r="M83" s="921"/>
      <c r="N83" s="921"/>
      <c r="O83" s="921"/>
      <c r="P83" s="922"/>
      <c r="Q83" s="923"/>
      <c r="R83" s="878"/>
      <c r="S83" s="878"/>
      <c r="T83" s="878"/>
      <c r="U83" s="878"/>
      <c r="V83" s="878"/>
      <c r="W83" s="878"/>
      <c r="X83" s="878"/>
      <c r="Y83" s="878"/>
      <c r="Z83" s="878"/>
      <c r="AA83" s="878"/>
      <c r="AB83" s="878"/>
      <c r="AC83" s="878"/>
      <c r="AD83" s="878"/>
      <c r="AE83" s="878"/>
      <c r="AF83" s="878"/>
      <c r="AG83" s="878"/>
      <c r="AH83" s="878"/>
      <c r="AI83" s="878"/>
      <c r="AJ83" s="878"/>
      <c r="AK83" s="878"/>
      <c r="AL83" s="878"/>
      <c r="AM83" s="878"/>
      <c r="AN83" s="878"/>
      <c r="AO83" s="878"/>
      <c r="AP83" s="878"/>
      <c r="AQ83" s="878"/>
      <c r="AR83" s="878"/>
      <c r="AS83" s="878"/>
      <c r="AT83" s="878"/>
      <c r="AU83" s="878"/>
      <c r="AV83" s="878"/>
      <c r="AW83" s="878"/>
      <c r="AX83" s="878"/>
      <c r="AY83" s="878"/>
      <c r="AZ83" s="924"/>
      <c r="BA83" s="924"/>
      <c r="BB83" s="924"/>
      <c r="BC83" s="924"/>
      <c r="BD83" s="925"/>
      <c r="BE83" s="267"/>
      <c r="BF83" s="267"/>
      <c r="BG83" s="267"/>
      <c r="BH83" s="267"/>
      <c r="BI83" s="267"/>
      <c r="BJ83" s="267"/>
      <c r="BK83" s="267"/>
      <c r="BL83" s="267"/>
      <c r="BM83" s="267"/>
      <c r="BN83" s="267"/>
      <c r="BO83" s="267"/>
      <c r="BP83" s="267"/>
      <c r="BQ83" s="264">
        <v>77</v>
      </c>
      <c r="BR83" s="269"/>
      <c r="BS83" s="910"/>
      <c r="BT83" s="911"/>
      <c r="BU83" s="911"/>
      <c r="BV83" s="911"/>
      <c r="BW83" s="911"/>
      <c r="BX83" s="911"/>
      <c r="BY83" s="911"/>
      <c r="BZ83" s="911"/>
      <c r="CA83" s="911"/>
      <c r="CB83" s="911"/>
      <c r="CC83" s="911"/>
      <c r="CD83" s="911"/>
      <c r="CE83" s="911"/>
      <c r="CF83" s="911"/>
      <c r="CG83" s="912"/>
      <c r="CH83" s="907"/>
      <c r="CI83" s="908"/>
      <c r="CJ83" s="908"/>
      <c r="CK83" s="908"/>
      <c r="CL83" s="909"/>
      <c r="CM83" s="907"/>
      <c r="CN83" s="908"/>
      <c r="CO83" s="908"/>
      <c r="CP83" s="908"/>
      <c r="CQ83" s="909"/>
      <c r="CR83" s="907"/>
      <c r="CS83" s="908"/>
      <c r="CT83" s="908"/>
      <c r="CU83" s="908"/>
      <c r="CV83" s="909"/>
      <c r="CW83" s="907"/>
      <c r="CX83" s="908"/>
      <c r="CY83" s="908"/>
      <c r="CZ83" s="908"/>
      <c r="DA83" s="909"/>
      <c r="DB83" s="907"/>
      <c r="DC83" s="908"/>
      <c r="DD83" s="908"/>
      <c r="DE83" s="908"/>
      <c r="DF83" s="909"/>
      <c r="DG83" s="907"/>
      <c r="DH83" s="908"/>
      <c r="DI83" s="908"/>
      <c r="DJ83" s="908"/>
      <c r="DK83" s="909"/>
      <c r="DL83" s="907"/>
      <c r="DM83" s="908"/>
      <c r="DN83" s="908"/>
      <c r="DO83" s="908"/>
      <c r="DP83" s="909"/>
      <c r="DQ83" s="907"/>
      <c r="DR83" s="908"/>
      <c r="DS83" s="908"/>
      <c r="DT83" s="908"/>
      <c r="DU83" s="909"/>
      <c r="DV83" s="904"/>
      <c r="DW83" s="905"/>
      <c r="DX83" s="905"/>
      <c r="DY83" s="905"/>
      <c r="DZ83" s="906"/>
      <c r="EA83" s="248"/>
    </row>
    <row r="84" spans="1:131" s="249" customFormat="1" ht="26.25" customHeight="1" x14ac:dyDescent="0.15">
      <c r="A84" s="263">
        <v>17</v>
      </c>
      <c r="B84" s="920"/>
      <c r="C84" s="921"/>
      <c r="D84" s="921"/>
      <c r="E84" s="921"/>
      <c r="F84" s="921"/>
      <c r="G84" s="921"/>
      <c r="H84" s="921"/>
      <c r="I84" s="921"/>
      <c r="J84" s="921"/>
      <c r="K84" s="921"/>
      <c r="L84" s="921"/>
      <c r="M84" s="921"/>
      <c r="N84" s="921"/>
      <c r="O84" s="921"/>
      <c r="P84" s="922"/>
      <c r="Q84" s="923"/>
      <c r="R84" s="878"/>
      <c r="S84" s="878"/>
      <c r="T84" s="878"/>
      <c r="U84" s="878"/>
      <c r="V84" s="878"/>
      <c r="W84" s="878"/>
      <c r="X84" s="878"/>
      <c r="Y84" s="878"/>
      <c r="Z84" s="878"/>
      <c r="AA84" s="878"/>
      <c r="AB84" s="878"/>
      <c r="AC84" s="878"/>
      <c r="AD84" s="878"/>
      <c r="AE84" s="878"/>
      <c r="AF84" s="878"/>
      <c r="AG84" s="878"/>
      <c r="AH84" s="878"/>
      <c r="AI84" s="878"/>
      <c r="AJ84" s="878"/>
      <c r="AK84" s="878"/>
      <c r="AL84" s="878"/>
      <c r="AM84" s="878"/>
      <c r="AN84" s="878"/>
      <c r="AO84" s="878"/>
      <c r="AP84" s="878"/>
      <c r="AQ84" s="878"/>
      <c r="AR84" s="878"/>
      <c r="AS84" s="878"/>
      <c r="AT84" s="878"/>
      <c r="AU84" s="878"/>
      <c r="AV84" s="878"/>
      <c r="AW84" s="878"/>
      <c r="AX84" s="878"/>
      <c r="AY84" s="878"/>
      <c r="AZ84" s="924"/>
      <c r="BA84" s="924"/>
      <c r="BB84" s="924"/>
      <c r="BC84" s="924"/>
      <c r="BD84" s="925"/>
      <c r="BE84" s="267"/>
      <c r="BF84" s="267"/>
      <c r="BG84" s="267"/>
      <c r="BH84" s="267"/>
      <c r="BI84" s="267"/>
      <c r="BJ84" s="267"/>
      <c r="BK84" s="267"/>
      <c r="BL84" s="267"/>
      <c r="BM84" s="267"/>
      <c r="BN84" s="267"/>
      <c r="BO84" s="267"/>
      <c r="BP84" s="267"/>
      <c r="BQ84" s="264">
        <v>78</v>
      </c>
      <c r="BR84" s="269"/>
      <c r="BS84" s="910"/>
      <c r="BT84" s="911"/>
      <c r="BU84" s="911"/>
      <c r="BV84" s="911"/>
      <c r="BW84" s="911"/>
      <c r="BX84" s="911"/>
      <c r="BY84" s="911"/>
      <c r="BZ84" s="911"/>
      <c r="CA84" s="911"/>
      <c r="CB84" s="911"/>
      <c r="CC84" s="911"/>
      <c r="CD84" s="911"/>
      <c r="CE84" s="911"/>
      <c r="CF84" s="911"/>
      <c r="CG84" s="912"/>
      <c r="CH84" s="907"/>
      <c r="CI84" s="908"/>
      <c r="CJ84" s="908"/>
      <c r="CK84" s="908"/>
      <c r="CL84" s="909"/>
      <c r="CM84" s="907"/>
      <c r="CN84" s="908"/>
      <c r="CO84" s="908"/>
      <c r="CP84" s="908"/>
      <c r="CQ84" s="909"/>
      <c r="CR84" s="907"/>
      <c r="CS84" s="908"/>
      <c r="CT84" s="908"/>
      <c r="CU84" s="908"/>
      <c r="CV84" s="909"/>
      <c r="CW84" s="907"/>
      <c r="CX84" s="908"/>
      <c r="CY84" s="908"/>
      <c r="CZ84" s="908"/>
      <c r="DA84" s="909"/>
      <c r="DB84" s="907"/>
      <c r="DC84" s="908"/>
      <c r="DD84" s="908"/>
      <c r="DE84" s="908"/>
      <c r="DF84" s="909"/>
      <c r="DG84" s="907"/>
      <c r="DH84" s="908"/>
      <c r="DI84" s="908"/>
      <c r="DJ84" s="908"/>
      <c r="DK84" s="909"/>
      <c r="DL84" s="907"/>
      <c r="DM84" s="908"/>
      <c r="DN84" s="908"/>
      <c r="DO84" s="908"/>
      <c r="DP84" s="909"/>
      <c r="DQ84" s="907"/>
      <c r="DR84" s="908"/>
      <c r="DS84" s="908"/>
      <c r="DT84" s="908"/>
      <c r="DU84" s="909"/>
      <c r="DV84" s="904"/>
      <c r="DW84" s="905"/>
      <c r="DX84" s="905"/>
      <c r="DY84" s="905"/>
      <c r="DZ84" s="906"/>
      <c r="EA84" s="248"/>
    </row>
    <row r="85" spans="1:131" s="249" customFormat="1" ht="26.25" customHeight="1" x14ac:dyDescent="0.15">
      <c r="A85" s="263">
        <v>18</v>
      </c>
      <c r="B85" s="920"/>
      <c r="C85" s="921"/>
      <c r="D85" s="921"/>
      <c r="E85" s="921"/>
      <c r="F85" s="921"/>
      <c r="G85" s="921"/>
      <c r="H85" s="921"/>
      <c r="I85" s="921"/>
      <c r="J85" s="921"/>
      <c r="K85" s="921"/>
      <c r="L85" s="921"/>
      <c r="M85" s="921"/>
      <c r="N85" s="921"/>
      <c r="O85" s="921"/>
      <c r="P85" s="922"/>
      <c r="Q85" s="923"/>
      <c r="R85" s="878"/>
      <c r="S85" s="878"/>
      <c r="T85" s="878"/>
      <c r="U85" s="878"/>
      <c r="V85" s="878"/>
      <c r="W85" s="878"/>
      <c r="X85" s="878"/>
      <c r="Y85" s="878"/>
      <c r="Z85" s="878"/>
      <c r="AA85" s="878"/>
      <c r="AB85" s="878"/>
      <c r="AC85" s="878"/>
      <c r="AD85" s="878"/>
      <c r="AE85" s="878"/>
      <c r="AF85" s="878"/>
      <c r="AG85" s="878"/>
      <c r="AH85" s="878"/>
      <c r="AI85" s="878"/>
      <c r="AJ85" s="878"/>
      <c r="AK85" s="878"/>
      <c r="AL85" s="878"/>
      <c r="AM85" s="878"/>
      <c r="AN85" s="878"/>
      <c r="AO85" s="878"/>
      <c r="AP85" s="878"/>
      <c r="AQ85" s="878"/>
      <c r="AR85" s="878"/>
      <c r="AS85" s="878"/>
      <c r="AT85" s="878"/>
      <c r="AU85" s="878"/>
      <c r="AV85" s="878"/>
      <c r="AW85" s="878"/>
      <c r="AX85" s="878"/>
      <c r="AY85" s="878"/>
      <c r="AZ85" s="924"/>
      <c r="BA85" s="924"/>
      <c r="BB85" s="924"/>
      <c r="BC85" s="924"/>
      <c r="BD85" s="925"/>
      <c r="BE85" s="267"/>
      <c r="BF85" s="267"/>
      <c r="BG85" s="267"/>
      <c r="BH85" s="267"/>
      <c r="BI85" s="267"/>
      <c r="BJ85" s="267"/>
      <c r="BK85" s="267"/>
      <c r="BL85" s="267"/>
      <c r="BM85" s="267"/>
      <c r="BN85" s="267"/>
      <c r="BO85" s="267"/>
      <c r="BP85" s="267"/>
      <c r="BQ85" s="264">
        <v>79</v>
      </c>
      <c r="BR85" s="269"/>
      <c r="BS85" s="910"/>
      <c r="BT85" s="911"/>
      <c r="BU85" s="911"/>
      <c r="BV85" s="911"/>
      <c r="BW85" s="911"/>
      <c r="BX85" s="911"/>
      <c r="BY85" s="911"/>
      <c r="BZ85" s="911"/>
      <c r="CA85" s="911"/>
      <c r="CB85" s="911"/>
      <c r="CC85" s="911"/>
      <c r="CD85" s="911"/>
      <c r="CE85" s="911"/>
      <c r="CF85" s="911"/>
      <c r="CG85" s="912"/>
      <c r="CH85" s="907"/>
      <c r="CI85" s="908"/>
      <c r="CJ85" s="908"/>
      <c r="CK85" s="908"/>
      <c r="CL85" s="909"/>
      <c r="CM85" s="907"/>
      <c r="CN85" s="908"/>
      <c r="CO85" s="908"/>
      <c r="CP85" s="908"/>
      <c r="CQ85" s="909"/>
      <c r="CR85" s="907"/>
      <c r="CS85" s="908"/>
      <c r="CT85" s="908"/>
      <c r="CU85" s="908"/>
      <c r="CV85" s="909"/>
      <c r="CW85" s="907"/>
      <c r="CX85" s="908"/>
      <c r="CY85" s="908"/>
      <c r="CZ85" s="908"/>
      <c r="DA85" s="909"/>
      <c r="DB85" s="907"/>
      <c r="DC85" s="908"/>
      <c r="DD85" s="908"/>
      <c r="DE85" s="908"/>
      <c r="DF85" s="909"/>
      <c r="DG85" s="907"/>
      <c r="DH85" s="908"/>
      <c r="DI85" s="908"/>
      <c r="DJ85" s="908"/>
      <c r="DK85" s="909"/>
      <c r="DL85" s="907"/>
      <c r="DM85" s="908"/>
      <c r="DN85" s="908"/>
      <c r="DO85" s="908"/>
      <c r="DP85" s="909"/>
      <c r="DQ85" s="907"/>
      <c r="DR85" s="908"/>
      <c r="DS85" s="908"/>
      <c r="DT85" s="908"/>
      <c r="DU85" s="909"/>
      <c r="DV85" s="904"/>
      <c r="DW85" s="905"/>
      <c r="DX85" s="905"/>
      <c r="DY85" s="905"/>
      <c r="DZ85" s="906"/>
      <c r="EA85" s="248"/>
    </row>
    <row r="86" spans="1:131" s="249" customFormat="1" ht="26.25" customHeight="1" x14ac:dyDescent="0.15">
      <c r="A86" s="263">
        <v>19</v>
      </c>
      <c r="B86" s="920"/>
      <c r="C86" s="921"/>
      <c r="D86" s="921"/>
      <c r="E86" s="921"/>
      <c r="F86" s="921"/>
      <c r="G86" s="921"/>
      <c r="H86" s="921"/>
      <c r="I86" s="921"/>
      <c r="J86" s="921"/>
      <c r="K86" s="921"/>
      <c r="L86" s="921"/>
      <c r="M86" s="921"/>
      <c r="N86" s="921"/>
      <c r="O86" s="921"/>
      <c r="P86" s="922"/>
      <c r="Q86" s="923"/>
      <c r="R86" s="878"/>
      <c r="S86" s="878"/>
      <c r="T86" s="878"/>
      <c r="U86" s="878"/>
      <c r="V86" s="878"/>
      <c r="W86" s="878"/>
      <c r="X86" s="878"/>
      <c r="Y86" s="878"/>
      <c r="Z86" s="878"/>
      <c r="AA86" s="878"/>
      <c r="AB86" s="878"/>
      <c r="AC86" s="878"/>
      <c r="AD86" s="878"/>
      <c r="AE86" s="878"/>
      <c r="AF86" s="878"/>
      <c r="AG86" s="878"/>
      <c r="AH86" s="878"/>
      <c r="AI86" s="878"/>
      <c r="AJ86" s="878"/>
      <c r="AK86" s="878"/>
      <c r="AL86" s="878"/>
      <c r="AM86" s="878"/>
      <c r="AN86" s="878"/>
      <c r="AO86" s="878"/>
      <c r="AP86" s="878"/>
      <c r="AQ86" s="878"/>
      <c r="AR86" s="878"/>
      <c r="AS86" s="878"/>
      <c r="AT86" s="878"/>
      <c r="AU86" s="878"/>
      <c r="AV86" s="878"/>
      <c r="AW86" s="878"/>
      <c r="AX86" s="878"/>
      <c r="AY86" s="878"/>
      <c r="AZ86" s="924"/>
      <c r="BA86" s="924"/>
      <c r="BB86" s="924"/>
      <c r="BC86" s="924"/>
      <c r="BD86" s="925"/>
      <c r="BE86" s="267"/>
      <c r="BF86" s="267"/>
      <c r="BG86" s="267"/>
      <c r="BH86" s="267"/>
      <c r="BI86" s="267"/>
      <c r="BJ86" s="267"/>
      <c r="BK86" s="267"/>
      <c r="BL86" s="267"/>
      <c r="BM86" s="267"/>
      <c r="BN86" s="267"/>
      <c r="BO86" s="267"/>
      <c r="BP86" s="267"/>
      <c r="BQ86" s="264">
        <v>80</v>
      </c>
      <c r="BR86" s="269"/>
      <c r="BS86" s="910"/>
      <c r="BT86" s="911"/>
      <c r="BU86" s="911"/>
      <c r="BV86" s="911"/>
      <c r="BW86" s="911"/>
      <c r="BX86" s="911"/>
      <c r="BY86" s="911"/>
      <c r="BZ86" s="911"/>
      <c r="CA86" s="911"/>
      <c r="CB86" s="911"/>
      <c r="CC86" s="911"/>
      <c r="CD86" s="911"/>
      <c r="CE86" s="911"/>
      <c r="CF86" s="911"/>
      <c r="CG86" s="912"/>
      <c r="CH86" s="907"/>
      <c r="CI86" s="908"/>
      <c r="CJ86" s="908"/>
      <c r="CK86" s="908"/>
      <c r="CL86" s="909"/>
      <c r="CM86" s="907"/>
      <c r="CN86" s="908"/>
      <c r="CO86" s="908"/>
      <c r="CP86" s="908"/>
      <c r="CQ86" s="909"/>
      <c r="CR86" s="907"/>
      <c r="CS86" s="908"/>
      <c r="CT86" s="908"/>
      <c r="CU86" s="908"/>
      <c r="CV86" s="909"/>
      <c r="CW86" s="907"/>
      <c r="CX86" s="908"/>
      <c r="CY86" s="908"/>
      <c r="CZ86" s="908"/>
      <c r="DA86" s="909"/>
      <c r="DB86" s="907"/>
      <c r="DC86" s="908"/>
      <c r="DD86" s="908"/>
      <c r="DE86" s="908"/>
      <c r="DF86" s="909"/>
      <c r="DG86" s="907"/>
      <c r="DH86" s="908"/>
      <c r="DI86" s="908"/>
      <c r="DJ86" s="908"/>
      <c r="DK86" s="909"/>
      <c r="DL86" s="907"/>
      <c r="DM86" s="908"/>
      <c r="DN86" s="908"/>
      <c r="DO86" s="908"/>
      <c r="DP86" s="909"/>
      <c r="DQ86" s="907"/>
      <c r="DR86" s="908"/>
      <c r="DS86" s="908"/>
      <c r="DT86" s="908"/>
      <c r="DU86" s="909"/>
      <c r="DV86" s="904"/>
      <c r="DW86" s="905"/>
      <c r="DX86" s="905"/>
      <c r="DY86" s="905"/>
      <c r="DZ86" s="906"/>
      <c r="EA86" s="248"/>
    </row>
    <row r="87" spans="1:131" s="249" customFormat="1" ht="26.25" customHeight="1" x14ac:dyDescent="0.15">
      <c r="A87" s="271">
        <v>20</v>
      </c>
      <c r="B87" s="929"/>
      <c r="C87" s="930"/>
      <c r="D87" s="930"/>
      <c r="E87" s="930"/>
      <c r="F87" s="930"/>
      <c r="G87" s="930"/>
      <c r="H87" s="930"/>
      <c r="I87" s="930"/>
      <c r="J87" s="930"/>
      <c r="K87" s="930"/>
      <c r="L87" s="930"/>
      <c r="M87" s="930"/>
      <c r="N87" s="930"/>
      <c r="O87" s="930"/>
      <c r="P87" s="931"/>
      <c r="Q87" s="932"/>
      <c r="R87" s="933"/>
      <c r="S87" s="933"/>
      <c r="T87" s="933"/>
      <c r="U87" s="933"/>
      <c r="V87" s="933"/>
      <c r="W87" s="933"/>
      <c r="X87" s="933"/>
      <c r="Y87" s="933"/>
      <c r="Z87" s="933"/>
      <c r="AA87" s="933"/>
      <c r="AB87" s="933"/>
      <c r="AC87" s="933"/>
      <c r="AD87" s="933"/>
      <c r="AE87" s="933"/>
      <c r="AF87" s="933"/>
      <c r="AG87" s="933"/>
      <c r="AH87" s="933"/>
      <c r="AI87" s="933"/>
      <c r="AJ87" s="933"/>
      <c r="AK87" s="933"/>
      <c r="AL87" s="933"/>
      <c r="AM87" s="933"/>
      <c r="AN87" s="933"/>
      <c r="AO87" s="933"/>
      <c r="AP87" s="933"/>
      <c r="AQ87" s="933"/>
      <c r="AR87" s="933"/>
      <c r="AS87" s="933"/>
      <c r="AT87" s="933"/>
      <c r="AU87" s="933"/>
      <c r="AV87" s="933"/>
      <c r="AW87" s="933"/>
      <c r="AX87" s="933"/>
      <c r="AY87" s="933"/>
      <c r="AZ87" s="934"/>
      <c r="BA87" s="934"/>
      <c r="BB87" s="934"/>
      <c r="BC87" s="934"/>
      <c r="BD87" s="935"/>
      <c r="BE87" s="267"/>
      <c r="BF87" s="267"/>
      <c r="BG87" s="267"/>
      <c r="BH87" s="267"/>
      <c r="BI87" s="267"/>
      <c r="BJ87" s="267"/>
      <c r="BK87" s="267"/>
      <c r="BL87" s="267"/>
      <c r="BM87" s="267"/>
      <c r="BN87" s="267"/>
      <c r="BO87" s="267"/>
      <c r="BP87" s="267"/>
      <c r="BQ87" s="264">
        <v>81</v>
      </c>
      <c r="BR87" s="269"/>
      <c r="BS87" s="910"/>
      <c r="BT87" s="911"/>
      <c r="BU87" s="911"/>
      <c r="BV87" s="911"/>
      <c r="BW87" s="911"/>
      <c r="BX87" s="911"/>
      <c r="BY87" s="911"/>
      <c r="BZ87" s="911"/>
      <c r="CA87" s="911"/>
      <c r="CB87" s="911"/>
      <c r="CC87" s="911"/>
      <c r="CD87" s="911"/>
      <c r="CE87" s="911"/>
      <c r="CF87" s="911"/>
      <c r="CG87" s="912"/>
      <c r="CH87" s="907"/>
      <c r="CI87" s="908"/>
      <c r="CJ87" s="908"/>
      <c r="CK87" s="908"/>
      <c r="CL87" s="909"/>
      <c r="CM87" s="907"/>
      <c r="CN87" s="908"/>
      <c r="CO87" s="908"/>
      <c r="CP87" s="908"/>
      <c r="CQ87" s="909"/>
      <c r="CR87" s="907"/>
      <c r="CS87" s="908"/>
      <c r="CT87" s="908"/>
      <c r="CU87" s="908"/>
      <c r="CV87" s="909"/>
      <c r="CW87" s="907"/>
      <c r="CX87" s="908"/>
      <c r="CY87" s="908"/>
      <c r="CZ87" s="908"/>
      <c r="DA87" s="909"/>
      <c r="DB87" s="907"/>
      <c r="DC87" s="908"/>
      <c r="DD87" s="908"/>
      <c r="DE87" s="908"/>
      <c r="DF87" s="909"/>
      <c r="DG87" s="907"/>
      <c r="DH87" s="908"/>
      <c r="DI87" s="908"/>
      <c r="DJ87" s="908"/>
      <c r="DK87" s="909"/>
      <c r="DL87" s="907"/>
      <c r="DM87" s="908"/>
      <c r="DN87" s="908"/>
      <c r="DO87" s="908"/>
      <c r="DP87" s="909"/>
      <c r="DQ87" s="907"/>
      <c r="DR87" s="908"/>
      <c r="DS87" s="908"/>
      <c r="DT87" s="908"/>
      <c r="DU87" s="909"/>
      <c r="DV87" s="904"/>
      <c r="DW87" s="905"/>
      <c r="DX87" s="905"/>
      <c r="DY87" s="905"/>
      <c r="DZ87" s="906"/>
      <c r="EA87" s="248"/>
    </row>
    <row r="88" spans="1:131" s="249" customFormat="1" ht="26.25" customHeight="1" thickBot="1" x14ac:dyDescent="0.2">
      <c r="A88" s="266" t="s">
        <v>394</v>
      </c>
      <c r="B88" s="838" t="s">
        <v>423</v>
      </c>
      <c r="C88" s="839"/>
      <c r="D88" s="839"/>
      <c r="E88" s="839"/>
      <c r="F88" s="839"/>
      <c r="G88" s="839"/>
      <c r="H88" s="839"/>
      <c r="I88" s="839"/>
      <c r="J88" s="839"/>
      <c r="K88" s="839"/>
      <c r="L88" s="839"/>
      <c r="M88" s="839"/>
      <c r="N88" s="839"/>
      <c r="O88" s="839"/>
      <c r="P88" s="840"/>
      <c r="Q88" s="885"/>
      <c r="R88" s="886"/>
      <c r="S88" s="886"/>
      <c r="T88" s="886"/>
      <c r="U88" s="886"/>
      <c r="V88" s="886"/>
      <c r="W88" s="886"/>
      <c r="X88" s="886"/>
      <c r="Y88" s="886"/>
      <c r="Z88" s="886"/>
      <c r="AA88" s="886"/>
      <c r="AB88" s="886"/>
      <c r="AC88" s="886"/>
      <c r="AD88" s="886"/>
      <c r="AE88" s="886"/>
      <c r="AF88" s="889">
        <v>12979</v>
      </c>
      <c r="AG88" s="889"/>
      <c r="AH88" s="889"/>
      <c r="AI88" s="889"/>
      <c r="AJ88" s="889"/>
      <c r="AK88" s="886"/>
      <c r="AL88" s="886"/>
      <c r="AM88" s="886"/>
      <c r="AN88" s="886"/>
      <c r="AO88" s="886"/>
      <c r="AP88" s="889">
        <v>2084</v>
      </c>
      <c r="AQ88" s="889"/>
      <c r="AR88" s="889"/>
      <c r="AS88" s="889"/>
      <c r="AT88" s="889"/>
      <c r="AU88" s="889">
        <v>1019</v>
      </c>
      <c r="AV88" s="889"/>
      <c r="AW88" s="889"/>
      <c r="AX88" s="889"/>
      <c r="AY88" s="889"/>
      <c r="AZ88" s="894"/>
      <c r="BA88" s="894"/>
      <c r="BB88" s="894"/>
      <c r="BC88" s="894"/>
      <c r="BD88" s="895"/>
      <c r="BE88" s="267"/>
      <c r="BF88" s="267"/>
      <c r="BG88" s="267"/>
      <c r="BH88" s="267"/>
      <c r="BI88" s="267"/>
      <c r="BJ88" s="267"/>
      <c r="BK88" s="267"/>
      <c r="BL88" s="267"/>
      <c r="BM88" s="267"/>
      <c r="BN88" s="267"/>
      <c r="BO88" s="267"/>
      <c r="BP88" s="267"/>
      <c r="BQ88" s="264">
        <v>82</v>
      </c>
      <c r="BR88" s="269"/>
      <c r="BS88" s="910"/>
      <c r="BT88" s="911"/>
      <c r="BU88" s="911"/>
      <c r="BV88" s="911"/>
      <c r="BW88" s="911"/>
      <c r="BX88" s="911"/>
      <c r="BY88" s="911"/>
      <c r="BZ88" s="911"/>
      <c r="CA88" s="911"/>
      <c r="CB88" s="911"/>
      <c r="CC88" s="911"/>
      <c r="CD88" s="911"/>
      <c r="CE88" s="911"/>
      <c r="CF88" s="911"/>
      <c r="CG88" s="912"/>
      <c r="CH88" s="907"/>
      <c r="CI88" s="908"/>
      <c r="CJ88" s="908"/>
      <c r="CK88" s="908"/>
      <c r="CL88" s="909"/>
      <c r="CM88" s="907"/>
      <c r="CN88" s="908"/>
      <c r="CO88" s="908"/>
      <c r="CP88" s="908"/>
      <c r="CQ88" s="909"/>
      <c r="CR88" s="907"/>
      <c r="CS88" s="908"/>
      <c r="CT88" s="908"/>
      <c r="CU88" s="908"/>
      <c r="CV88" s="909"/>
      <c r="CW88" s="907"/>
      <c r="CX88" s="908"/>
      <c r="CY88" s="908"/>
      <c r="CZ88" s="908"/>
      <c r="DA88" s="909"/>
      <c r="DB88" s="907"/>
      <c r="DC88" s="908"/>
      <c r="DD88" s="908"/>
      <c r="DE88" s="908"/>
      <c r="DF88" s="909"/>
      <c r="DG88" s="907"/>
      <c r="DH88" s="908"/>
      <c r="DI88" s="908"/>
      <c r="DJ88" s="908"/>
      <c r="DK88" s="909"/>
      <c r="DL88" s="907"/>
      <c r="DM88" s="908"/>
      <c r="DN88" s="908"/>
      <c r="DO88" s="908"/>
      <c r="DP88" s="909"/>
      <c r="DQ88" s="907"/>
      <c r="DR88" s="908"/>
      <c r="DS88" s="908"/>
      <c r="DT88" s="908"/>
      <c r="DU88" s="909"/>
      <c r="DV88" s="904"/>
      <c r="DW88" s="905"/>
      <c r="DX88" s="905"/>
      <c r="DY88" s="905"/>
      <c r="DZ88" s="906"/>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10"/>
      <c r="BT89" s="911"/>
      <c r="BU89" s="911"/>
      <c r="BV89" s="911"/>
      <c r="BW89" s="911"/>
      <c r="BX89" s="911"/>
      <c r="BY89" s="911"/>
      <c r="BZ89" s="911"/>
      <c r="CA89" s="911"/>
      <c r="CB89" s="911"/>
      <c r="CC89" s="911"/>
      <c r="CD89" s="911"/>
      <c r="CE89" s="911"/>
      <c r="CF89" s="911"/>
      <c r="CG89" s="912"/>
      <c r="CH89" s="907"/>
      <c r="CI89" s="908"/>
      <c r="CJ89" s="908"/>
      <c r="CK89" s="908"/>
      <c r="CL89" s="909"/>
      <c r="CM89" s="907"/>
      <c r="CN89" s="908"/>
      <c r="CO89" s="908"/>
      <c r="CP89" s="908"/>
      <c r="CQ89" s="909"/>
      <c r="CR89" s="907"/>
      <c r="CS89" s="908"/>
      <c r="CT89" s="908"/>
      <c r="CU89" s="908"/>
      <c r="CV89" s="909"/>
      <c r="CW89" s="907"/>
      <c r="CX89" s="908"/>
      <c r="CY89" s="908"/>
      <c r="CZ89" s="908"/>
      <c r="DA89" s="909"/>
      <c r="DB89" s="907"/>
      <c r="DC89" s="908"/>
      <c r="DD89" s="908"/>
      <c r="DE89" s="908"/>
      <c r="DF89" s="909"/>
      <c r="DG89" s="907"/>
      <c r="DH89" s="908"/>
      <c r="DI89" s="908"/>
      <c r="DJ89" s="908"/>
      <c r="DK89" s="909"/>
      <c r="DL89" s="907"/>
      <c r="DM89" s="908"/>
      <c r="DN89" s="908"/>
      <c r="DO89" s="908"/>
      <c r="DP89" s="909"/>
      <c r="DQ89" s="907"/>
      <c r="DR89" s="908"/>
      <c r="DS89" s="908"/>
      <c r="DT89" s="908"/>
      <c r="DU89" s="909"/>
      <c r="DV89" s="904"/>
      <c r="DW89" s="905"/>
      <c r="DX89" s="905"/>
      <c r="DY89" s="905"/>
      <c r="DZ89" s="906"/>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10"/>
      <c r="BT90" s="911"/>
      <c r="BU90" s="911"/>
      <c r="BV90" s="911"/>
      <c r="BW90" s="911"/>
      <c r="BX90" s="911"/>
      <c r="BY90" s="911"/>
      <c r="BZ90" s="911"/>
      <c r="CA90" s="911"/>
      <c r="CB90" s="911"/>
      <c r="CC90" s="911"/>
      <c r="CD90" s="911"/>
      <c r="CE90" s="911"/>
      <c r="CF90" s="911"/>
      <c r="CG90" s="912"/>
      <c r="CH90" s="907"/>
      <c r="CI90" s="908"/>
      <c r="CJ90" s="908"/>
      <c r="CK90" s="908"/>
      <c r="CL90" s="909"/>
      <c r="CM90" s="907"/>
      <c r="CN90" s="908"/>
      <c r="CO90" s="908"/>
      <c r="CP90" s="908"/>
      <c r="CQ90" s="909"/>
      <c r="CR90" s="907"/>
      <c r="CS90" s="908"/>
      <c r="CT90" s="908"/>
      <c r="CU90" s="908"/>
      <c r="CV90" s="909"/>
      <c r="CW90" s="907"/>
      <c r="CX90" s="908"/>
      <c r="CY90" s="908"/>
      <c r="CZ90" s="908"/>
      <c r="DA90" s="909"/>
      <c r="DB90" s="907"/>
      <c r="DC90" s="908"/>
      <c r="DD90" s="908"/>
      <c r="DE90" s="908"/>
      <c r="DF90" s="909"/>
      <c r="DG90" s="907"/>
      <c r="DH90" s="908"/>
      <c r="DI90" s="908"/>
      <c r="DJ90" s="908"/>
      <c r="DK90" s="909"/>
      <c r="DL90" s="907"/>
      <c r="DM90" s="908"/>
      <c r="DN90" s="908"/>
      <c r="DO90" s="908"/>
      <c r="DP90" s="909"/>
      <c r="DQ90" s="907"/>
      <c r="DR90" s="908"/>
      <c r="DS90" s="908"/>
      <c r="DT90" s="908"/>
      <c r="DU90" s="909"/>
      <c r="DV90" s="904"/>
      <c r="DW90" s="905"/>
      <c r="DX90" s="905"/>
      <c r="DY90" s="905"/>
      <c r="DZ90" s="906"/>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10"/>
      <c r="BT91" s="911"/>
      <c r="BU91" s="911"/>
      <c r="BV91" s="911"/>
      <c r="BW91" s="911"/>
      <c r="BX91" s="911"/>
      <c r="BY91" s="911"/>
      <c r="BZ91" s="911"/>
      <c r="CA91" s="911"/>
      <c r="CB91" s="911"/>
      <c r="CC91" s="911"/>
      <c r="CD91" s="911"/>
      <c r="CE91" s="911"/>
      <c r="CF91" s="911"/>
      <c r="CG91" s="912"/>
      <c r="CH91" s="907"/>
      <c r="CI91" s="908"/>
      <c r="CJ91" s="908"/>
      <c r="CK91" s="908"/>
      <c r="CL91" s="909"/>
      <c r="CM91" s="907"/>
      <c r="CN91" s="908"/>
      <c r="CO91" s="908"/>
      <c r="CP91" s="908"/>
      <c r="CQ91" s="909"/>
      <c r="CR91" s="907"/>
      <c r="CS91" s="908"/>
      <c r="CT91" s="908"/>
      <c r="CU91" s="908"/>
      <c r="CV91" s="909"/>
      <c r="CW91" s="907"/>
      <c r="CX91" s="908"/>
      <c r="CY91" s="908"/>
      <c r="CZ91" s="908"/>
      <c r="DA91" s="909"/>
      <c r="DB91" s="907"/>
      <c r="DC91" s="908"/>
      <c r="DD91" s="908"/>
      <c r="DE91" s="908"/>
      <c r="DF91" s="909"/>
      <c r="DG91" s="907"/>
      <c r="DH91" s="908"/>
      <c r="DI91" s="908"/>
      <c r="DJ91" s="908"/>
      <c r="DK91" s="909"/>
      <c r="DL91" s="907"/>
      <c r="DM91" s="908"/>
      <c r="DN91" s="908"/>
      <c r="DO91" s="908"/>
      <c r="DP91" s="909"/>
      <c r="DQ91" s="907"/>
      <c r="DR91" s="908"/>
      <c r="DS91" s="908"/>
      <c r="DT91" s="908"/>
      <c r="DU91" s="909"/>
      <c r="DV91" s="904"/>
      <c r="DW91" s="905"/>
      <c r="DX91" s="905"/>
      <c r="DY91" s="905"/>
      <c r="DZ91" s="906"/>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10"/>
      <c r="BT92" s="911"/>
      <c r="BU92" s="911"/>
      <c r="BV92" s="911"/>
      <c r="BW92" s="911"/>
      <c r="BX92" s="911"/>
      <c r="BY92" s="911"/>
      <c r="BZ92" s="911"/>
      <c r="CA92" s="911"/>
      <c r="CB92" s="911"/>
      <c r="CC92" s="911"/>
      <c r="CD92" s="911"/>
      <c r="CE92" s="911"/>
      <c r="CF92" s="911"/>
      <c r="CG92" s="912"/>
      <c r="CH92" s="907"/>
      <c r="CI92" s="908"/>
      <c r="CJ92" s="908"/>
      <c r="CK92" s="908"/>
      <c r="CL92" s="909"/>
      <c r="CM92" s="907"/>
      <c r="CN92" s="908"/>
      <c r="CO92" s="908"/>
      <c r="CP92" s="908"/>
      <c r="CQ92" s="909"/>
      <c r="CR92" s="907"/>
      <c r="CS92" s="908"/>
      <c r="CT92" s="908"/>
      <c r="CU92" s="908"/>
      <c r="CV92" s="909"/>
      <c r="CW92" s="907"/>
      <c r="CX92" s="908"/>
      <c r="CY92" s="908"/>
      <c r="CZ92" s="908"/>
      <c r="DA92" s="909"/>
      <c r="DB92" s="907"/>
      <c r="DC92" s="908"/>
      <c r="DD92" s="908"/>
      <c r="DE92" s="908"/>
      <c r="DF92" s="909"/>
      <c r="DG92" s="907"/>
      <c r="DH92" s="908"/>
      <c r="DI92" s="908"/>
      <c r="DJ92" s="908"/>
      <c r="DK92" s="909"/>
      <c r="DL92" s="907"/>
      <c r="DM92" s="908"/>
      <c r="DN92" s="908"/>
      <c r="DO92" s="908"/>
      <c r="DP92" s="909"/>
      <c r="DQ92" s="907"/>
      <c r="DR92" s="908"/>
      <c r="DS92" s="908"/>
      <c r="DT92" s="908"/>
      <c r="DU92" s="909"/>
      <c r="DV92" s="904"/>
      <c r="DW92" s="905"/>
      <c r="DX92" s="905"/>
      <c r="DY92" s="905"/>
      <c r="DZ92" s="906"/>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10"/>
      <c r="BT93" s="911"/>
      <c r="BU93" s="911"/>
      <c r="BV93" s="911"/>
      <c r="BW93" s="911"/>
      <c r="BX93" s="911"/>
      <c r="BY93" s="911"/>
      <c r="BZ93" s="911"/>
      <c r="CA93" s="911"/>
      <c r="CB93" s="911"/>
      <c r="CC93" s="911"/>
      <c r="CD93" s="911"/>
      <c r="CE93" s="911"/>
      <c r="CF93" s="911"/>
      <c r="CG93" s="912"/>
      <c r="CH93" s="907"/>
      <c r="CI93" s="908"/>
      <c r="CJ93" s="908"/>
      <c r="CK93" s="908"/>
      <c r="CL93" s="909"/>
      <c r="CM93" s="907"/>
      <c r="CN93" s="908"/>
      <c r="CO93" s="908"/>
      <c r="CP93" s="908"/>
      <c r="CQ93" s="909"/>
      <c r="CR93" s="907"/>
      <c r="CS93" s="908"/>
      <c r="CT93" s="908"/>
      <c r="CU93" s="908"/>
      <c r="CV93" s="909"/>
      <c r="CW93" s="907"/>
      <c r="CX93" s="908"/>
      <c r="CY93" s="908"/>
      <c r="CZ93" s="908"/>
      <c r="DA93" s="909"/>
      <c r="DB93" s="907"/>
      <c r="DC93" s="908"/>
      <c r="DD93" s="908"/>
      <c r="DE93" s="908"/>
      <c r="DF93" s="909"/>
      <c r="DG93" s="907"/>
      <c r="DH93" s="908"/>
      <c r="DI93" s="908"/>
      <c r="DJ93" s="908"/>
      <c r="DK93" s="909"/>
      <c r="DL93" s="907"/>
      <c r="DM93" s="908"/>
      <c r="DN93" s="908"/>
      <c r="DO93" s="908"/>
      <c r="DP93" s="909"/>
      <c r="DQ93" s="907"/>
      <c r="DR93" s="908"/>
      <c r="DS93" s="908"/>
      <c r="DT93" s="908"/>
      <c r="DU93" s="909"/>
      <c r="DV93" s="904"/>
      <c r="DW93" s="905"/>
      <c r="DX93" s="905"/>
      <c r="DY93" s="905"/>
      <c r="DZ93" s="906"/>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10"/>
      <c r="BT94" s="911"/>
      <c r="BU94" s="911"/>
      <c r="BV94" s="911"/>
      <c r="BW94" s="911"/>
      <c r="BX94" s="911"/>
      <c r="BY94" s="911"/>
      <c r="BZ94" s="911"/>
      <c r="CA94" s="911"/>
      <c r="CB94" s="911"/>
      <c r="CC94" s="911"/>
      <c r="CD94" s="911"/>
      <c r="CE94" s="911"/>
      <c r="CF94" s="911"/>
      <c r="CG94" s="912"/>
      <c r="CH94" s="907"/>
      <c r="CI94" s="908"/>
      <c r="CJ94" s="908"/>
      <c r="CK94" s="908"/>
      <c r="CL94" s="909"/>
      <c r="CM94" s="907"/>
      <c r="CN94" s="908"/>
      <c r="CO94" s="908"/>
      <c r="CP94" s="908"/>
      <c r="CQ94" s="909"/>
      <c r="CR94" s="907"/>
      <c r="CS94" s="908"/>
      <c r="CT94" s="908"/>
      <c r="CU94" s="908"/>
      <c r="CV94" s="909"/>
      <c r="CW94" s="907"/>
      <c r="CX94" s="908"/>
      <c r="CY94" s="908"/>
      <c r="CZ94" s="908"/>
      <c r="DA94" s="909"/>
      <c r="DB94" s="907"/>
      <c r="DC94" s="908"/>
      <c r="DD94" s="908"/>
      <c r="DE94" s="908"/>
      <c r="DF94" s="909"/>
      <c r="DG94" s="907"/>
      <c r="DH94" s="908"/>
      <c r="DI94" s="908"/>
      <c r="DJ94" s="908"/>
      <c r="DK94" s="909"/>
      <c r="DL94" s="907"/>
      <c r="DM94" s="908"/>
      <c r="DN94" s="908"/>
      <c r="DO94" s="908"/>
      <c r="DP94" s="909"/>
      <c r="DQ94" s="907"/>
      <c r="DR94" s="908"/>
      <c r="DS94" s="908"/>
      <c r="DT94" s="908"/>
      <c r="DU94" s="909"/>
      <c r="DV94" s="904"/>
      <c r="DW94" s="905"/>
      <c r="DX94" s="905"/>
      <c r="DY94" s="905"/>
      <c r="DZ94" s="906"/>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10"/>
      <c r="BT95" s="911"/>
      <c r="BU95" s="911"/>
      <c r="BV95" s="911"/>
      <c r="BW95" s="911"/>
      <c r="BX95" s="911"/>
      <c r="BY95" s="911"/>
      <c r="BZ95" s="911"/>
      <c r="CA95" s="911"/>
      <c r="CB95" s="911"/>
      <c r="CC95" s="911"/>
      <c r="CD95" s="911"/>
      <c r="CE95" s="911"/>
      <c r="CF95" s="911"/>
      <c r="CG95" s="912"/>
      <c r="CH95" s="907"/>
      <c r="CI95" s="908"/>
      <c r="CJ95" s="908"/>
      <c r="CK95" s="908"/>
      <c r="CL95" s="909"/>
      <c r="CM95" s="907"/>
      <c r="CN95" s="908"/>
      <c r="CO95" s="908"/>
      <c r="CP95" s="908"/>
      <c r="CQ95" s="909"/>
      <c r="CR95" s="907"/>
      <c r="CS95" s="908"/>
      <c r="CT95" s="908"/>
      <c r="CU95" s="908"/>
      <c r="CV95" s="909"/>
      <c r="CW95" s="907"/>
      <c r="CX95" s="908"/>
      <c r="CY95" s="908"/>
      <c r="CZ95" s="908"/>
      <c r="DA95" s="909"/>
      <c r="DB95" s="907"/>
      <c r="DC95" s="908"/>
      <c r="DD95" s="908"/>
      <c r="DE95" s="908"/>
      <c r="DF95" s="909"/>
      <c r="DG95" s="907"/>
      <c r="DH95" s="908"/>
      <c r="DI95" s="908"/>
      <c r="DJ95" s="908"/>
      <c r="DK95" s="909"/>
      <c r="DL95" s="907"/>
      <c r="DM95" s="908"/>
      <c r="DN95" s="908"/>
      <c r="DO95" s="908"/>
      <c r="DP95" s="909"/>
      <c r="DQ95" s="907"/>
      <c r="DR95" s="908"/>
      <c r="DS95" s="908"/>
      <c r="DT95" s="908"/>
      <c r="DU95" s="909"/>
      <c r="DV95" s="904"/>
      <c r="DW95" s="905"/>
      <c r="DX95" s="905"/>
      <c r="DY95" s="905"/>
      <c r="DZ95" s="906"/>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10"/>
      <c r="BT96" s="911"/>
      <c r="BU96" s="911"/>
      <c r="BV96" s="911"/>
      <c r="BW96" s="911"/>
      <c r="BX96" s="911"/>
      <c r="BY96" s="911"/>
      <c r="BZ96" s="911"/>
      <c r="CA96" s="911"/>
      <c r="CB96" s="911"/>
      <c r="CC96" s="911"/>
      <c r="CD96" s="911"/>
      <c r="CE96" s="911"/>
      <c r="CF96" s="911"/>
      <c r="CG96" s="912"/>
      <c r="CH96" s="907"/>
      <c r="CI96" s="908"/>
      <c r="CJ96" s="908"/>
      <c r="CK96" s="908"/>
      <c r="CL96" s="909"/>
      <c r="CM96" s="907"/>
      <c r="CN96" s="908"/>
      <c r="CO96" s="908"/>
      <c r="CP96" s="908"/>
      <c r="CQ96" s="909"/>
      <c r="CR96" s="907"/>
      <c r="CS96" s="908"/>
      <c r="CT96" s="908"/>
      <c r="CU96" s="908"/>
      <c r="CV96" s="909"/>
      <c r="CW96" s="907"/>
      <c r="CX96" s="908"/>
      <c r="CY96" s="908"/>
      <c r="CZ96" s="908"/>
      <c r="DA96" s="909"/>
      <c r="DB96" s="907"/>
      <c r="DC96" s="908"/>
      <c r="DD96" s="908"/>
      <c r="DE96" s="908"/>
      <c r="DF96" s="909"/>
      <c r="DG96" s="907"/>
      <c r="DH96" s="908"/>
      <c r="DI96" s="908"/>
      <c r="DJ96" s="908"/>
      <c r="DK96" s="909"/>
      <c r="DL96" s="907"/>
      <c r="DM96" s="908"/>
      <c r="DN96" s="908"/>
      <c r="DO96" s="908"/>
      <c r="DP96" s="909"/>
      <c r="DQ96" s="907"/>
      <c r="DR96" s="908"/>
      <c r="DS96" s="908"/>
      <c r="DT96" s="908"/>
      <c r="DU96" s="909"/>
      <c r="DV96" s="904"/>
      <c r="DW96" s="905"/>
      <c r="DX96" s="905"/>
      <c r="DY96" s="905"/>
      <c r="DZ96" s="906"/>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10"/>
      <c r="BT97" s="911"/>
      <c r="BU97" s="911"/>
      <c r="BV97" s="911"/>
      <c r="BW97" s="911"/>
      <c r="BX97" s="911"/>
      <c r="BY97" s="911"/>
      <c r="BZ97" s="911"/>
      <c r="CA97" s="911"/>
      <c r="CB97" s="911"/>
      <c r="CC97" s="911"/>
      <c r="CD97" s="911"/>
      <c r="CE97" s="911"/>
      <c r="CF97" s="911"/>
      <c r="CG97" s="912"/>
      <c r="CH97" s="907"/>
      <c r="CI97" s="908"/>
      <c r="CJ97" s="908"/>
      <c r="CK97" s="908"/>
      <c r="CL97" s="909"/>
      <c r="CM97" s="907"/>
      <c r="CN97" s="908"/>
      <c r="CO97" s="908"/>
      <c r="CP97" s="908"/>
      <c r="CQ97" s="909"/>
      <c r="CR97" s="907"/>
      <c r="CS97" s="908"/>
      <c r="CT97" s="908"/>
      <c r="CU97" s="908"/>
      <c r="CV97" s="909"/>
      <c r="CW97" s="907"/>
      <c r="CX97" s="908"/>
      <c r="CY97" s="908"/>
      <c r="CZ97" s="908"/>
      <c r="DA97" s="909"/>
      <c r="DB97" s="907"/>
      <c r="DC97" s="908"/>
      <c r="DD97" s="908"/>
      <c r="DE97" s="908"/>
      <c r="DF97" s="909"/>
      <c r="DG97" s="907"/>
      <c r="DH97" s="908"/>
      <c r="DI97" s="908"/>
      <c r="DJ97" s="908"/>
      <c r="DK97" s="909"/>
      <c r="DL97" s="907"/>
      <c r="DM97" s="908"/>
      <c r="DN97" s="908"/>
      <c r="DO97" s="908"/>
      <c r="DP97" s="909"/>
      <c r="DQ97" s="907"/>
      <c r="DR97" s="908"/>
      <c r="DS97" s="908"/>
      <c r="DT97" s="908"/>
      <c r="DU97" s="909"/>
      <c r="DV97" s="904"/>
      <c r="DW97" s="905"/>
      <c r="DX97" s="905"/>
      <c r="DY97" s="905"/>
      <c r="DZ97" s="906"/>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10"/>
      <c r="BT98" s="911"/>
      <c r="BU98" s="911"/>
      <c r="BV98" s="911"/>
      <c r="BW98" s="911"/>
      <c r="BX98" s="911"/>
      <c r="BY98" s="911"/>
      <c r="BZ98" s="911"/>
      <c r="CA98" s="911"/>
      <c r="CB98" s="911"/>
      <c r="CC98" s="911"/>
      <c r="CD98" s="911"/>
      <c r="CE98" s="911"/>
      <c r="CF98" s="911"/>
      <c r="CG98" s="912"/>
      <c r="CH98" s="907"/>
      <c r="CI98" s="908"/>
      <c r="CJ98" s="908"/>
      <c r="CK98" s="908"/>
      <c r="CL98" s="909"/>
      <c r="CM98" s="907"/>
      <c r="CN98" s="908"/>
      <c r="CO98" s="908"/>
      <c r="CP98" s="908"/>
      <c r="CQ98" s="909"/>
      <c r="CR98" s="907"/>
      <c r="CS98" s="908"/>
      <c r="CT98" s="908"/>
      <c r="CU98" s="908"/>
      <c r="CV98" s="909"/>
      <c r="CW98" s="907"/>
      <c r="CX98" s="908"/>
      <c r="CY98" s="908"/>
      <c r="CZ98" s="908"/>
      <c r="DA98" s="909"/>
      <c r="DB98" s="907"/>
      <c r="DC98" s="908"/>
      <c r="DD98" s="908"/>
      <c r="DE98" s="908"/>
      <c r="DF98" s="909"/>
      <c r="DG98" s="907"/>
      <c r="DH98" s="908"/>
      <c r="DI98" s="908"/>
      <c r="DJ98" s="908"/>
      <c r="DK98" s="909"/>
      <c r="DL98" s="907"/>
      <c r="DM98" s="908"/>
      <c r="DN98" s="908"/>
      <c r="DO98" s="908"/>
      <c r="DP98" s="909"/>
      <c r="DQ98" s="907"/>
      <c r="DR98" s="908"/>
      <c r="DS98" s="908"/>
      <c r="DT98" s="908"/>
      <c r="DU98" s="909"/>
      <c r="DV98" s="904"/>
      <c r="DW98" s="905"/>
      <c r="DX98" s="905"/>
      <c r="DY98" s="905"/>
      <c r="DZ98" s="906"/>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10"/>
      <c r="BT99" s="911"/>
      <c r="BU99" s="911"/>
      <c r="BV99" s="911"/>
      <c r="BW99" s="911"/>
      <c r="BX99" s="911"/>
      <c r="BY99" s="911"/>
      <c r="BZ99" s="911"/>
      <c r="CA99" s="911"/>
      <c r="CB99" s="911"/>
      <c r="CC99" s="911"/>
      <c r="CD99" s="911"/>
      <c r="CE99" s="911"/>
      <c r="CF99" s="911"/>
      <c r="CG99" s="912"/>
      <c r="CH99" s="907"/>
      <c r="CI99" s="908"/>
      <c r="CJ99" s="908"/>
      <c r="CK99" s="908"/>
      <c r="CL99" s="909"/>
      <c r="CM99" s="907"/>
      <c r="CN99" s="908"/>
      <c r="CO99" s="908"/>
      <c r="CP99" s="908"/>
      <c r="CQ99" s="909"/>
      <c r="CR99" s="907"/>
      <c r="CS99" s="908"/>
      <c r="CT99" s="908"/>
      <c r="CU99" s="908"/>
      <c r="CV99" s="909"/>
      <c r="CW99" s="907"/>
      <c r="CX99" s="908"/>
      <c r="CY99" s="908"/>
      <c r="CZ99" s="908"/>
      <c r="DA99" s="909"/>
      <c r="DB99" s="907"/>
      <c r="DC99" s="908"/>
      <c r="DD99" s="908"/>
      <c r="DE99" s="908"/>
      <c r="DF99" s="909"/>
      <c r="DG99" s="907"/>
      <c r="DH99" s="908"/>
      <c r="DI99" s="908"/>
      <c r="DJ99" s="908"/>
      <c r="DK99" s="909"/>
      <c r="DL99" s="907"/>
      <c r="DM99" s="908"/>
      <c r="DN99" s="908"/>
      <c r="DO99" s="908"/>
      <c r="DP99" s="909"/>
      <c r="DQ99" s="907"/>
      <c r="DR99" s="908"/>
      <c r="DS99" s="908"/>
      <c r="DT99" s="908"/>
      <c r="DU99" s="909"/>
      <c r="DV99" s="904"/>
      <c r="DW99" s="905"/>
      <c r="DX99" s="905"/>
      <c r="DY99" s="905"/>
      <c r="DZ99" s="906"/>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10"/>
      <c r="BT100" s="911"/>
      <c r="BU100" s="911"/>
      <c r="BV100" s="911"/>
      <c r="BW100" s="911"/>
      <c r="BX100" s="911"/>
      <c r="BY100" s="911"/>
      <c r="BZ100" s="911"/>
      <c r="CA100" s="911"/>
      <c r="CB100" s="911"/>
      <c r="CC100" s="911"/>
      <c r="CD100" s="911"/>
      <c r="CE100" s="911"/>
      <c r="CF100" s="911"/>
      <c r="CG100" s="912"/>
      <c r="CH100" s="907"/>
      <c r="CI100" s="908"/>
      <c r="CJ100" s="908"/>
      <c r="CK100" s="908"/>
      <c r="CL100" s="909"/>
      <c r="CM100" s="907"/>
      <c r="CN100" s="908"/>
      <c r="CO100" s="908"/>
      <c r="CP100" s="908"/>
      <c r="CQ100" s="909"/>
      <c r="CR100" s="907"/>
      <c r="CS100" s="908"/>
      <c r="CT100" s="908"/>
      <c r="CU100" s="908"/>
      <c r="CV100" s="909"/>
      <c r="CW100" s="907"/>
      <c r="CX100" s="908"/>
      <c r="CY100" s="908"/>
      <c r="CZ100" s="908"/>
      <c r="DA100" s="909"/>
      <c r="DB100" s="907"/>
      <c r="DC100" s="908"/>
      <c r="DD100" s="908"/>
      <c r="DE100" s="908"/>
      <c r="DF100" s="909"/>
      <c r="DG100" s="907"/>
      <c r="DH100" s="908"/>
      <c r="DI100" s="908"/>
      <c r="DJ100" s="908"/>
      <c r="DK100" s="909"/>
      <c r="DL100" s="907"/>
      <c r="DM100" s="908"/>
      <c r="DN100" s="908"/>
      <c r="DO100" s="908"/>
      <c r="DP100" s="909"/>
      <c r="DQ100" s="907"/>
      <c r="DR100" s="908"/>
      <c r="DS100" s="908"/>
      <c r="DT100" s="908"/>
      <c r="DU100" s="909"/>
      <c r="DV100" s="904"/>
      <c r="DW100" s="905"/>
      <c r="DX100" s="905"/>
      <c r="DY100" s="905"/>
      <c r="DZ100" s="906"/>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10"/>
      <c r="BT101" s="911"/>
      <c r="BU101" s="911"/>
      <c r="BV101" s="911"/>
      <c r="BW101" s="911"/>
      <c r="BX101" s="911"/>
      <c r="BY101" s="911"/>
      <c r="BZ101" s="911"/>
      <c r="CA101" s="911"/>
      <c r="CB101" s="911"/>
      <c r="CC101" s="911"/>
      <c r="CD101" s="911"/>
      <c r="CE101" s="911"/>
      <c r="CF101" s="911"/>
      <c r="CG101" s="912"/>
      <c r="CH101" s="907"/>
      <c r="CI101" s="908"/>
      <c r="CJ101" s="908"/>
      <c r="CK101" s="908"/>
      <c r="CL101" s="909"/>
      <c r="CM101" s="907"/>
      <c r="CN101" s="908"/>
      <c r="CO101" s="908"/>
      <c r="CP101" s="908"/>
      <c r="CQ101" s="909"/>
      <c r="CR101" s="907"/>
      <c r="CS101" s="908"/>
      <c r="CT101" s="908"/>
      <c r="CU101" s="908"/>
      <c r="CV101" s="909"/>
      <c r="CW101" s="907"/>
      <c r="CX101" s="908"/>
      <c r="CY101" s="908"/>
      <c r="CZ101" s="908"/>
      <c r="DA101" s="909"/>
      <c r="DB101" s="907"/>
      <c r="DC101" s="908"/>
      <c r="DD101" s="908"/>
      <c r="DE101" s="908"/>
      <c r="DF101" s="909"/>
      <c r="DG101" s="907"/>
      <c r="DH101" s="908"/>
      <c r="DI101" s="908"/>
      <c r="DJ101" s="908"/>
      <c r="DK101" s="909"/>
      <c r="DL101" s="907"/>
      <c r="DM101" s="908"/>
      <c r="DN101" s="908"/>
      <c r="DO101" s="908"/>
      <c r="DP101" s="909"/>
      <c r="DQ101" s="907"/>
      <c r="DR101" s="908"/>
      <c r="DS101" s="908"/>
      <c r="DT101" s="908"/>
      <c r="DU101" s="909"/>
      <c r="DV101" s="904"/>
      <c r="DW101" s="905"/>
      <c r="DX101" s="905"/>
      <c r="DY101" s="905"/>
      <c r="DZ101" s="906"/>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394</v>
      </c>
      <c r="BR102" s="838" t="s">
        <v>424</v>
      </c>
      <c r="BS102" s="839"/>
      <c r="BT102" s="839"/>
      <c r="BU102" s="839"/>
      <c r="BV102" s="839"/>
      <c r="BW102" s="839"/>
      <c r="BX102" s="839"/>
      <c r="BY102" s="839"/>
      <c r="BZ102" s="839"/>
      <c r="CA102" s="839"/>
      <c r="CB102" s="839"/>
      <c r="CC102" s="839"/>
      <c r="CD102" s="839"/>
      <c r="CE102" s="839"/>
      <c r="CF102" s="839"/>
      <c r="CG102" s="840"/>
      <c r="CH102" s="936"/>
      <c r="CI102" s="937"/>
      <c r="CJ102" s="937"/>
      <c r="CK102" s="937"/>
      <c r="CL102" s="938"/>
      <c r="CM102" s="936"/>
      <c r="CN102" s="937"/>
      <c r="CO102" s="937"/>
      <c r="CP102" s="937"/>
      <c r="CQ102" s="938"/>
      <c r="CR102" s="939">
        <v>38</v>
      </c>
      <c r="CS102" s="897"/>
      <c r="CT102" s="897"/>
      <c r="CU102" s="897"/>
      <c r="CV102" s="940"/>
      <c r="CW102" s="939">
        <v>1027</v>
      </c>
      <c r="CX102" s="897"/>
      <c r="CY102" s="897"/>
      <c r="CZ102" s="897"/>
      <c r="DA102" s="940"/>
      <c r="DB102" s="939">
        <v>1012</v>
      </c>
      <c r="DC102" s="897"/>
      <c r="DD102" s="897"/>
      <c r="DE102" s="897"/>
      <c r="DF102" s="940"/>
      <c r="DG102" s="939">
        <v>2649</v>
      </c>
      <c r="DH102" s="897"/>
      <c r="DI102" s="897"/>
      <c r="DJ102" s="897"/>
      <c r="DK102" s="940"/>
      <c r="DL102" s="939"/>
      <c r="DM102" s="897"/>
      <c r="DN102" s="897"/>
      <c r="DO102" s="897"/>
      <c r="DP102" s="940"/>
      <c r="DQ102" s="939">
        <v>978</v>
      </c>
      <c r="DR102" s="897"/>
      <c r="DS102" s="897"/>
      <c r="DT102" s="897"/>
      <c r="DU102" s="940"/>
      <c r="DV102" s="963"/>
      <c r="DW102" s="964"/>
      <c r="DX102" s="964"/>
      <c r="DY102" s="964"/>
      <c r="DZ102" s="965"/>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66" t="s">
        <v>425</v>
      </c>
      <c r="BR103" s="966"/>
      <c r="BS103" s="966"/>
      <c r="BT103" s="966"/>
      <c r="BU103" s="966"/>
      <c r="BV103" s="966"/>
      <c r="BW103" s="966"/>
      <c r="BX103" s="966"/>
      <c r="BY103" s="966"/>
      <c r="BZ103" s="966"/>
      <c r="CA103" s="966"/>
      <c r="CB103" s="966"/>
      <c r="CC103" s="966"/>
      <c r="CD103" s="966"/>
      <c r="CE103" s="966"/>
      <c r="CF103" s="966"/>
      <c r="CG103" s="966"/>
      <c r="CH103" s="966"/>
      <c r="CI103" s="966"/>
      <c r="CJ103" s="966"/>
      <c r="CK103" s="966"/>
      <c r="CL103" s="966"/>
      <c r="CM103" s="966"/>
      <c r="CN103" s="966"/>
      <c r="CO103" s="966"/>
      <c r="CP103" s="966"/>
      <c r="CQ103" s="966"/>
      <c r="CR103" s="966"/>
      <c r="CS103" s="966"/>
      <c r="CT103" s="966"/>
      <c r="CU103" s="966"/>
      <c r="CV103" s="966"/>
      <c r="CW103" s="966"/>
      <c r="CX103" s="966"/>
      <c r="CY103" s="966"/>
      <c r="CZ103" s="966"/>
      <c r="DA103" s="966"/>
      <c r="DB103" s="966"/>
      <c r="DC103" s="966"/>
      <c r="DD103" s="966"/>
      <c r="DE103" s="966"/>
      <c r="DF103" s="966"/>
      <c r="DG103" s="966"/>
      <c r="DH103" s="966"/>
      <c r="DI103" s="966"/>
      <c r="DJ103" s="966"/>
      <c r="DK103" s="966"/>
      <c r="DL103" s="966"/>
      <c r="DM103" s="966"/>
      <c r="DN103" s="966"/>
      <c r="DO103" s="966"/>
      <c r="DP103" s="966"/>
      <c r="DQ103" s="966"/>
      <c r="DR103" s="966"/>
      <c r="DS103" s="966"/>
      <c r="DT103" s="966"/>
      <c r="DU103" s="966"/>
      <c r="DV103" s="966"/>
      <c r="DW103" s="966"/>
      <c r="DX103" s="966"/>
      <c r="DY103" s="966"/>
      <c r="DZ103" s="966"/>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67" t="s">
        <v>426</v>
      </c>
      <c r="BR104" s="967"/>
      <c r="BS104" s="967"/>
      <c r="BT104" s="967"/>
      <c r="BU104" s="967"/>
      <c r="BV104" s="967"/>
      <c r="BW104" s="967"/>
      <c r="BX104" s="967"/>
      <c r="BY104" s="967"/>
      <c r="BZ104" s="967"/>
      <c r="CA104" s="967"/>
      <c r="CB104" s="967"/>
      <c r="CC104" s="967"/>
      <c r="CD104" s="967"/>
      <c r="CE104" s="967"/>
      <c r="CF104" s="967"/>
      <c r="CG104" s="967"/>
      <c r="CH104" s="967"/>
      <c r="CI104" s="967"/>
      <c r="CJ104" s="967"/>
      <c r="CK104" s="967"/>
      <c r="CL104" s="967"/>
      <c r="CM104" s="967"/>
      <c r="CN104" s="967"/>
      <c r="CO104" s="967"/>
      <c r="CP104" s="967"/>
      <c r="CQ104" s="967"/>
      <c r="CR104" s="967"/>
      <c r="CS104" s="967"/>
      <c r="CT104" s="967"/>
      <c r="CU104" s="967"/>
      <c r="CV104" s="967"/>
      <c r="CW104" s="967"/>
      <c r="CX104" s="967"/>
      <c r="CY104" s="967"/>
      <c r="CZ104" s="967"/>
      <c r="DA104" s="967"/>
      <c r="DB104" s="967"/>
      <c r="DC104" s="967"/>
      <c r="DD104" s="967"/>
      <c r="DE104" s="967"/>
      <c r="DF104" s="967"/>
      <c r="DG104" s="967"/>
      <c r="DH104" s="967"/>
      <c r="DI104" s="967"/>
      <c r="DJ104" s="967"/>
      <c r="DK104" s="967"/>
      <c r="DL104" s="967"/>
      <c r="DM104" s="967"/>
      <c r="DN104" s="967"/>
      <c r="DO104" s="967"/>
      <c r="DP104" s="967"/>
      <c r="DQ104" s="967"/>
      <c r="DR104" s="967"/>
      <c r="DS104" s="967"/>
      <c r="DT104" s="967"/>
      <c r="DU104" s="967"/>
      <c r="DV104" s="967"/>
      <c r="DW104" s="967"/>
      <c r="DX104" s="967"/>
      <c r="DY104" s="967"/>
      <c r="DZ104" s="967"/>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427</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428</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968" t="s">
        <v>429</v>
      </c>
      <c r="B108" s="969"/>
      <c r="C108" s="969"/>
      <c r="D108" s="969"/>
      <c r="E108" s="969"/>
      <c r="F108" s="969"/>
      <c r="G108" s="969"/>
      <c r="H108" s="969"/>
      <c r="I108" s="969"/>
      <c r="J108" s="969"/>
      <c r="K108" s="969"/>
      <c r="L108" s="969"/>
      <c r="M108" s="969"/>
      <c r="N108" s="969"/>
      <c r="O108" s="969"/>
      <c r="P108" s="969"/>
      <c r="Q108" s="969"/>
      <c r="R108" s="969"/>
      <c r="S108" s="969"/>
      <c r="T108" s="969"/>
      <c r="U108" s="969"/>
      <c r="V108" s="969"/>
      <c r="W108" s="969"/>
      <c r="X108" s="969"/>
      <c r="Y108" s="969"/>
      <c r="Z108" s="969"/>
      <c r="AA108" s="969"/>
      <c r="AB108" s="969"/>
      <c r="AC108" s="969"/>
      <c r="AD108" s="969"/>
      <c r="AE108" s="969"/>
      <c r="AF108" s="969"/>
      <c r="AG108" s="969"/>
      <c r="AH108" s="969"/>
      <c r="AI108" s="969"/>
      <c r="AJ108" s="969"/>
      <c r="AK108" s="969"/>
      <c r="AL108" s="969"/>
      <c r="AM108" s="969"/>
      <c r="AN108" s="969"/>
      <c r="AO108" s="969"/>
      <c r="AP108" s="969"/>
      <c r="AQ108" s="969"/>
      <c r="AR108" s="969"/>
      <c r="AS108" s="969"/>
      <c r="AT108" s="970"/>
      <c r="AU108" s="968" t="s">
        <v>430</v>
      </c>
      <c r="AV108" s="969"/>
      <c r="AW108" s="969"/>
      <c r="AX108" s="969"/>
      <c r="AY108" s="969"/>
      <c r="AZ108" s="969"/>
      <c r="BA108" s="969"/>
      <c r="BB108" s="969"/>
      <c r="BC108" s="969"/>
      <c r="BD108" s="969"/>
      <c r="BE108" s="969"/>
      <c r="BF108" s="969"/>
      <c r="BG108" s="969"/>
      <c r="BH108" s="969"/>
      <c r="BI108" s="969"/>
      <c r="BJ108" s="969"/>
      <c r="BK108" s="969"/>
      <c r="BL108" s="969"/>
      <c r="BM108" s="969"/>
      <c r="BN108" s="969"/>
      <c r="BO108" s="969"/>
      <c r="BP108" s="969"/>
      <c r="BQ108" s="969"/>
      <c r="BR108" s="969"/>
      <c r="BS108" s="969"/>
      <c r="BT108" s="969"/>
      <c r="BU108" s="969"/>
      <c r="BV108" s="969"/>
      <c r="BW108" s="969"/>
      <c r="BX108" s="969"/>
      <c r="BY108" s="969"/>
      <c r="BZ108" s="969"/>
      <c r="CA108" s="969"/>
      <c r="CB108" s="969"/>
      <c r="CC108" s="969"/>
      <c r="CD108" s="969"/>
      <c r="CE108" s="969"/>
      <c r="CF108" s="969"/>
      <c r="CG108" s="969"/>
      <c r="CH108" s="969"/>
      <c r="CI108" s="969"/>
      <c r="CJ108" s="969"/>
      <c r="CK108" s="969"/>
      <c r="CL108" s="969"/>
      <c r="CM108" s="969"/>
      <c r="CN108" s="969"/>
      <c r="CO108" s="969"/>
      <c r="CP108" s="969"/>
      <c r="CQ108" s="969"/>
      <c r="CR108" s="969"/>
      <c r="CS108" s="969"/>
      <c r="CT108" s="969"/>
      <c r="CU108" s="969"/>
      <c r="CV108" s="969"/>
      <c r="CW108" s="969"/>
      <c r="CX108" s="969"/>
      <c r="CY108" s="969"/>
      <c r="CZ108" s="969"/>
      <c r="DA108" s="969"/>
      <c r="DB108" s="969"/>
      <c r="DC108" s="969"/>
      <c r="DD108" s="969"/>
      <c r="DE108" s="969"/>
      <c r="DF108" s="969"/>
      <c r="DG108" s="969"/>
      <c r="DH108" s="969"/>
      <c r="DI108" s="969"/>
      <c r="DJ108" s="969"/>
      <c r="DK108" s="969"/>
      <c r="DL108" s="969"/>
      <c r="DM108" s="969"/>
      <c r="DN108" s="969"/>
      <c r="DO108" s="969"/>
      <c r="DP108" s="969"/>
      <c r="DQ108" s="969"/>
      <c r="DR108" s="969"/>
      <c r="DS108" s="969"/>
      <c r="DT108" s="969"/>
      <c r="DU108" s="969"/>
      <c r="DV108" s="969"/>
      <c r="DW108" s="969"/>
      <c r="DX108" s="969"/>
      <c r="DY108" s="969"/>
      <c r="DZ108" s="970"/>
    </row>
    <row r="109" spans="1:131" s="248" customFormat="1" ht="26.25" customHeight="1" x14ac:dyDescent="0.15">
      <c r="A109" s="961" t="s">
        <v>431</v>
      </c>
      <c r="B109" s="942"/>
      <c r="C109" s="942"/>
      <c r="D109" s="942"/>
      <c r="E109" s="942"/>
      <c r="F109" s="942"/>
      <c r="G109" s="942"/>
      <c r="H109" s="942"/>
      <c r="I109" s="942"/>
      <c r="J109" s="942"/>
      <c r="K109" s="942"/>
      <c r="L109" s="942"/>
      <c r="M109" s="942"/>
      <c r="N109" s="942"/>
      <c r="O109" s="942"/>
      <c r="P109" s="942"/>
      <c r="Q109" s="942"/>
      <c r="R109" s="942"/>
      <c r="S109" s="942"/>
      <c r="T109" s="942"/>
      <c r="U109" s="942"/>
      <c r="V109" s="942"/>
      <c r="W109" s="942"/>
      <c r="X109" s="942"/>
      <c r="Y109" s="942"/>
      <c r="Z109" s="943"/>
      <c r="AA109" s="941" t="s">
        <v>432</v>
      </c>
      <c r="AB109" s="942"/>
      <c r="AC109" s="942"/>
      <c r="AD109" s="942"/>
      <c r="AE109" s="943"/>
      <c r="AF109" s="941" t="s">
        <v>433</v>
      </c>
      <c r="AG109" s="942"/>
      <c r="AH109" s="942"/>
      <c r="AI109" s="942"/>
      <c r="AJ109" s="943"/>
      <c r="AK109" s="941" t="s">
        <v>309</v>
      </c>
      <c r="AL109" s="942"/>
      <c r="AM109" s="942"/>
      <c r="AN109" s="942"/>
      <c r="AO109" s="943"/>
      <c r="AP109" s="941" t="s">
        <v>434</v>
      </c>
      <c r="AQ109" s="942"/>
      <c r="AR109" s="942"/>
      <c r="AS109" s="942"/>
      <c r="AT109" s="944"/>
      <c r="AU109" s="961" t="s">
        <v>431</v>
      </c>
      <c r="AV109" s="942"/>
      <c r="AW109" s="942"/>
      <c r="AX109" s="942"/>
      <c r="AY109" s="942"/>
      <c r="AZ109" s="942"/>
      <c r="BA109" s="942"/>
      <c r="BB109" s="942"/>
      <c r="BC109" s="942"/>
      <c r="BD109" s="942"/>
      <c r="BE109" s="942"/>
      <c r="BF109" s="942"/>
      <c r="BG109" s="942"/>
      <c r="BH109" s="942"/>
      <c r="BI109" s="942"/>
      <c r="BJ109" s="942"/>
      <c r="BK109" s="942"/>
      <c r="BL109" s="942"/>
      <c r="BM109" s="942"/>
      <c r="BN109" s="942"/>
      <c r="BO109" s="942"/>
      <c r="BP109" s="943"/>
      <c r="BQ109" s="941" t="s">
        <v>432</v>
      </c>
      <c r="BR109" s="942"/>
      <c r="BS109" s="942"/>
      <c r="BT109" s="942"/>
      <c r="BU109" s="943"/>
      <c r="BV109" s="941" t="s">
        <v>433</v>
      </c>
      <c r="BW109" s="942"/>
      <c r="BX109" s="942"/>
      <c r="BY109" s="942"/>
      <c r="BZ109" s="943"/>
      <c r="CA109" s="941" t="s">
        <v>309</v>
      </c>
      <c r="CB109" s="942"/>
      <c r="CC109" s="942"/>
      <c r="CD109" s="942"/>
      <c r="CE109" s="943"/>
      <c r="CF109" s="962" t="s">
        <v>434</v>
      </c>
      <c r="CG109" s="962"/>
      <c r="CH109" s="962"/>
      <c r="CI109" s="962"/>
      <c r="CJ109" s="962"/>
      <c r="CK109" s="941" t="s">
        <v>435</v>
      </c>
      <c r="CL109" s="942"/>
      <c r="CM109" s="942"/>
      <c r="CN109" s="942"/>
      <c r="CO109" s="942"/>
      <c r="CP109" s="942"/>
      <c r="CQ109" s="942"/>
      <c r="CR109" s="942"/>
      <c r="CS109" s="942"/>
      <c r="CT109" s="942"/>
      <c r="CU109" s="942"/>
      <c r="CV109" s="942"/>
      <c r="CW109" s="942"/>
      <c r="CX109" s="942"/>
      <c r="CY109" s="942"/>
      <c r="CZ109" s="942"/>
      <c r="DA109" s="942"/>
      <c r="DB109" s="942"/>
      <c r="DC109" s="942"/>
      <c r="DD109" s="942"/>
      <c r="DE109" s="942"/>
      <c r="DF109" s="943"/>
      <c r="DG109" s="941" t="s">
        <v>432</v>
      </c>
      <c r="DH109" s="942"/>
      <c r="DI109" s="942"/>
      <c r="DJ109" s="942"/>
      <c r="DK109" s="943"/>
      <c r="DL109" s="941" t="s">
        <v>433</v>
      </c>
      <c r="DM109" s="942"/>
      <c r="DN109" s="942"/>
      <c r="DO109" s="942"/>
      <c r="DP109" s="943"/>
      <c r="DQ109" s="941" t="s">
        <v>309</v>
      </c>
      <c r="DR109" s="942"/>
      <c r="DS109" s="942"/>
      <c r="DT109" s="942"/>
      <c r="DU109" s="943"/>
      <c r="DV109" s="941" t="s">
        <v>434</v>
      </c>
      <c r="DW109" s="942"/>
      <c r="DX109" s="942"/>
      <c r="DY109" s="942"/>
      <c r="DZ109" s="944"/>
    </row>
    <row r="110" spans="1:131" s="248" customFormat="1" ht="26.25" customHeight="1" x14ac:dyDescent="0.15">
      <c r="A110" s="945" t="s">
        <v>436</v>
      </c>
      <c r="B110" s="946"/>
      <c r="C110" s="946"/>
      <c r="D110" s="946"/>
      <c r="E110" s="946"/>
      <c r="F110" s="946"/>
      <c r="G110" s="946"/>
      <c r="H110" s="946"/>
      <c r="I110" s="946"/>
      <c r="J110" s="946"/>
      <c r="K110" s="946"/>
      <c r="L110" s="946"/>
      <c r="M110" s="946"/>
      <c r="N110" s="946"/>
      <c r="O110" s="946"/>
      <c r="P110" s="946"/>
      <c r="Q110" s="946"/>
      <c r="R110" s="946"/>
      <c r="S110" s="946"/>
      <c r="T110" s="946"/>
      <c r="U110" s="946"/>
      <c r="V110" s="946"/>
      <c r="W110" s="946"/>
      <c r="X110" s="946"/>
      <c r="Y110" s="946"/>
      <c r="Z110" s="947"/>
      <c r="AA110" s="948">
        <v>8108168</v>
      </c>
      <c r="AB110" s="949"/>
      <c r="AC110" s="949"/>
      <c r="AD110" s="949"/>
      <c r="AE110" s="950"/>
      <c r="AF110" s="951">
        <v>7558959</v>
      </c>
      <c r="AG110" s="949"/>
      <c r="AH110" s="949"/>
      <c r="AI110" s="949"/>
      <c r="AJ110" s="950"/>
      <c r="AK110" s="951">
        <v>7144517</v>
      </c>
      <c r="AL110" s="949"/>
      <c r="AM110" s="949"/>
      <c r="AN110" s="949"/>
      <c r="AO110" s="950"/>
      <c r="AP110" s="952">
        <v>25.6</v>
      </c>
      <c r="AQ110" s="953"/>
      <c r="AR110" s="953"/>
      <c r="AS110" s="953"/>
      <c r="AT110" s="954"/>
      <c r="AU110" s="955" t="s">
        <v>73</v>
      </c>
      <c r="AV110" s="956"/>
      <c r="AW110" s="956"/>
      <c r="AX110" s="956"/>
      <c r="AY110" s="956"/>
      <c r="AZ110" s="997" t="s">
        <v>437</v>
      </c>
      <c r="BA110" s="946"/>
      <c r="BB110" s="946"/>
      <c r="BC110" s="946"/>
      <c r="BD110" s="946"/>
      <c r="BE110" s="946"/>
      <c r="BF110" s="946"/>
      <c r="BG110" s="946"/>
      <c r="BH110" s="946"/>
      <c r="BI110" s="946"/>
      <c r="BJ110" s="946"/>
      <c r="BK110" s="946"/>
      <c r="BL110" s="946"/>
      <c r="BM110" s="946"/>
      <c r="BN110" s="946"/>
      <c r="BO110" s="946"/>
      <c r="BP110" s="947"/>
      <c r="BQ110" s="983">
        <v>55819872</v>
      </c>
      <c r="BR110" s="984"/>
      <c r="BS110" s="984"/>
      <c r="BT110" s="984"/>
      <c r="BU110" s="984"/>
      <c r="BV110" s="984">
        <v>54432335</v>
      </c>
      <c r="BW110" s="984"/>
      <c r="BX110" s="984"/>
      <c r="BY110" s="984"/>
      <c r="BZ110" s="984"/>
      <c r="CA110" s="984">
        <v>53228490</v>
      </c>
      <c r="CB110" s="984"/>
      <c r="CC110" s="984"/>
      <c r="CD110" s="984"/>
      <c r="CE110" s="984"/>
      <c r="CF110" s="998">
        <v>190.7</v>
      </c>
      <c r="CG110" s="999"/>
      <c r="CH110" s="999"/>
      <c r="CI110" s="999"/>
      <c r="CJ110" s="999"/>
      <c r="CK110" s="1000" t="s">
        <v>438</v>
      </c>
      <c r="CL110" s="1001"/>
      <c r="CM110" s="980" t="s">
        <v>439</v>
      </c>
      <c r="CN110" s="981"/>
      <c r="CO110" s="981"/>
      <c r="CP110" s="981"/>
      <c r="CQ110" s="981"/>
      <c r="CR110" s="981"/>
      <c r="CS110" s="981"/>
      <c r="CT110" s="981"/>
      <c r="CU110" s="981"/>
      <c r="CV110" s="981"/>
      <c r="CW110" s="981"/>
      <c r="CX110" s="981"/>
      <c r="CY110" s="981"/>
      <c r="CZ110" s="981"/>
      <c r="DA110" s="981"/>
      <c r="DB110" s="981"/>
      <c r="DC110" s="981"/>
      <c r="DD110" s="981"/>
      <c r="DE110" s="981"/>
      <c r="DF110" s="982"/>
      <c r="DG110" s="983" t="s">
        <v>138</v>
      </c>
      <c r="DH110" s="984"/>
      <c r="DI110" s="984"/>
      <c r="DJ110" s="984"/>
      <c r="DK110" s="984"/>
      <c r="DL110" s="984" t="s">
        <v>138</v>
      </c>
      <c r="DM110" s="984"/>
      <c r="DN110" s="984"/>
      <c r="DO110" s="984"/>
      <c r="DP110" s="984"/>
      <c r="DQ110" s="984" t="s">
        <v>138</v>
      </c>
      <c r="DR110" s="984"/>
      <c r="DS110" s="984"/>
      <c r="DT110" s="984"/>
      <c r="DU110" s="984"/>
      <c r="DV110" s="985" t="s">
        <v>138</v>
      </c>
      <c r="DW110" s="985"/>
      <c r="DX110" s="985"/>
      <c r="DY110" s="985"/>
      <c r="DZ110" s="986"/>
    </row>
    <row r="111" spans="1:131" s="248" customFormat="1" ht="26.25" customHeight="1" x14ac:dyDescent="0.15">
      <c r="A111" s="987" t="s">
        <v>440</v>
      </c>
      <c r="B111" s="988"/>
      <c r="C111" s="988"/>
      <c r="D111" s="988"/>
      <c r="E111" s="988"/>
      <c r="F111" s="988"/>
      <c r="G111" s="988"/>
      <c r="H111" s="988"/>
      <c r="I111" s="988"/>
      <c r="J111" s="988"/>
      <c r="K111" s="988"/>
      <c r="L111" s="988"/>
      <c r="M111" s="988"/>
      <c r="N111" s="988"/>
      <c r="O111" s="988"/>
      <c r="P111" s="988"/>
      <c r="Q111" s="988"/>
      <c r="R111" s="988"/>
      <c r="S111" s="988"/>
      <c r="T111" s="988"/>
      <c r="U111" s="988"/>
      <c r="V111" s="988"/>
      <c r="W111" s="988"/>
      <c r="X111" s="988"/>
      <c r="Y111" s="988"/>
      <c r="Z111" s="989"/>
      <c r="AA111" s="990" t="s">
        <v>138</v>
      </c>
      <c r="AB111" s="991"/>
      <c r="AC111" s="991"/>
      <c r="AD111" s="991"/>
      <c r="AE111" s="992"/>
      <c r="AF111" s="993" t="s">
        <v>441</v>
      </c>
      <c r="AG111" s="991"/>
      <c r="AH111" s="991"/>
      <c r="AI111" s="991"/>
      <c r="AJ111" s="992"/>
      <c r="AK111" s="993" t="s">
        <v>138</v>
      </c>
      <c r="AL111" s="991"/>
      <c r="AM111" s="991"/>
      <c r="AN111" s="991"/>
      <c r="AO111" s="992"/>
      <c r="AP111" s="994" t="s">
        <v>138</v>
      </c>
      <c r="AQ111" s="995"/>
      <c r="AR111" s="995"/>
      <c r="AS111" s="995"/>
      <c r="AT111" s="996"/>
      <c r="AU111" s="957"/>
      <c r="AV111" s="958"/>
      <c r="AW111" s="958"/>
      <c r="AX111" s="958"/>
      <c r="AY111" s="958"/>
      <c r="AZ111" s="1006" t="s">
        <v>442</v>
      </c>
      <c r="BA111" s="1007"/>
      <c r="BB111" s="1007"/>
      <c r="BC111" s="1007"/>
      <c r="BD111" s="1007"/>
      <c r="BE111" s="1007"/>
      <c r="BF111" s="1007"/>
      <c r="BG111" s="1007"/>
      <c r="BH111" s="1007"/>
      <c r="BI111" s="1007"/>
      <c r="BJ111" s="1007"/>
      <c r="BK111" s="1007"/>
      <c r="BL111" s="1007"/>
      <c r="BM111" s="1007"/>
      <c r="BN111" s="1007"/>
      <c r="BO111" s="1007"/>
      <c r="BP111" s="1008"/>
      <c r="BQ111" s="976">
        <v>1032864</v>
      </c>
      <c r="BR111" s="977"/>
      <c r="BS111" s="977"/>
      <c r="BT111" s="977"/>
      <c r="BU111" s="977"/>
      <c r="BV111" s="977">
        <v>1018426</v>
      </c>
      <c r="BW111" s="977"/>
      <c r="BX111" s="977"/>
      <c r="BY111" s="977"/>
      <c r="BZ111" s="977"/>
      <c r="CA111" s="977">
        <v>1015442</v>
      </c>
      <c r="CB111" s="977"/>
      <c r="CC111" s="977"/>
      <c r="CD111" s="977"/>
      <c r="CE111" s="977"/>
      <c r="CF111" s="971">
        <v>3.6</v>
      </c>
      <c r="CG111" s="972"/>
      <c r="CH111" s="972"/>
      <c r="CI111" s="972"/>
      <c r="CJ111" s="972"/>
      <c r="CK111" s="1002"/>
      <c r="CL111" s="1003"/>
      <c r="CM111" s="973" t="s">
        <v>443</v>
      </c>
      <c r="CN111" s="974"/>
      <c r="CO111" s="974"/>
      <c r="CP111" s="974"/>
      <c r="CQ111" s="974"/>
      <c r="CR111" s="974"/>
      <c r="CS111" s="974"/>
      <c r="CT111" s="974"/>
      <c r="CU111" s="974"/>
      <c r="CV111" s="974"/>
      <c r="CW111" s="974"/>
      <c r="CX111" s="974"/>
      <c r="CY111" s="974"/>
      <c r="CZ111" s="974"/>
      <c r="DA111" s="974"/>
      <c r="DB111" s="974"/>
      <c r="DC111" s="974"/>
      <c r="DD111" s="974"/>
      <c r="DE111" s="974"/>
      <c r="DF111" s="975"/>
      <c r="DG111" s="976" t="s">
        <v>138</v>
      </c>
      <c r="DH111" s="977"/>
      <c r="DI111" s="977"/>
      <c r="DJ111" s="977"/>
      <c r="DK111" s="977"/>
      <c r="DL111" s="977" t="s">
        <v>138</v>
      </c>
      <c r="DM111" s="977"/>
      <c r="DN111" s="977"/>
      <c r="DO111" s="977"/>
      <c r="DP111" s="977"/>
      <c r="DQ111" s="977" t="s">
        <v>138</v>
      </c>
      <c r="DR111" s="977"/>
      <c r="DS111" s="977"/>
      <c r="DT111" s="977"/>
      <c r="DU111" s="977"/>
      <c r="DV111" s="978" t="s">
        <v>138</v>
      </c>
      <c r="DW111" s="978"/>
      <c r="DX111" s="978"/>
      <c r="DY111" s="978"/>
      <c r="DZ111" s="979"/>
    </row>
    <row r="112" spans="1:131" s="248" customFormat="1" ht="26.25" customHeight="1" x14ac:dyDescent="0.15">
      <c r="A112" s="1009" t="s">
        <v>444</v>
      </c>
      <c r="B112" s="1010"/>
      <c r="C112" s="1007" t="s">
        <v>445</v>
      </c>
      <c r="D112" s="1007"/>
      <c r="E112" s="1007"/>
      <c r="F112" s="1007"/>
      <c r="G112" s="1007"/>
      <c r="H112" s="1007"/>
      <c r="I112" s="1007"/>
      <c r="J112" s="1007"/>
      <c r="K112" s="1007"/>
      <c r="L112" s="1007"/>
      <c r="M112" s="1007"/>
      <c r="N112" s="1007"/>
      <c r="O112" s="1007"/>
      <c r="P112" s="1007"/>
      <c r="Q112" s="1007"/>
      <c r="R112" s="1007"/>
      <c r="S112" s="1007"/>
      <c r="T112" s="1007"/>
      <c r="U112" s="1007"/>
      <c r="V112" s="1007"/>
      <c r="W112" s="1007"/>
      <c r="X112" s="1007"/>
      <c r="Y112" s="1007"/>
      <c r="Z112" s="1008"/>
      <c r="AA112" s="1015" t="s">
        <v>138</v>
      </c>
      <c r="AB112" s="1016"/>
      <c r="AC112" s="1016"/>
      <c r="AD112" s="1016"/>
      <c r="AE112" s="1017"/>
      <c r="AF112" s="1018" t="s">
        <v>138</v>
      </c>
      <c r="AG112" s="1016"/>
      <c r="AH112" s="1016"/>
      <c r="AI112" s="1016"/>
      <c r="AJ112" s="1017"/>
      <c r="AK112" s="1018" t="s">
        <v>138</v>
      </c>
      <c r="AL112" s="1016"/>
      <c r="AM112" s="1016"/>
      <c r="AN112" s="1016"/>
      <c r="AO112" s="1017"/>
      <c r="AP112" s="1019" t="s">
        <v>138</v>
      </c>
      <c r="AQ112" s="1020"/>
      <c r="AR112" s="1020"/>
      <c r="AS112" s="1020"/>
      <c r="AT112" s="1021"/>
      <c r="AU112" s="957"/>
      <c r="AV112" s="958"/>
      <c r="AW112" s="958"/>
      <c r="AX112" s="958"/>
      <c r="AY112" s="958"/>
      <c r="AZ112" s="1006" t="s">
        <v>446</v>
      </c>
      <c r="BA112" s="1007"/>
      <c r="BB112" s="1007"/>
      <c r="BC112" s="1007"/>
      <c r="BD112" s="1007"/>
      <c r="BE112" s="1007"/>
      <c r="BF112" s="1007"/>
      <c r="BG112" s="1007"/>
      <c r="BH112" s="1007"/>
      <c r="BI112" s="1007"/>
      <c r="BJ112" s="1007"/>
      <c r="BK112" s="1007"/>
      <c r="BL112" s="1007"/>
      <c r="BM112" s="1007"/>
      <c r="BN112" s="1007"/>
      <c r="BO112" s="1007"/>
      <c r="BP112" s="1008"/>
      <c r="BQ112" s="976">
        <v>21888799</v>
      </c>
      <c r="BR112" s="977"/>
      <c r="BS112" s="977"/>
      <c r="BT112" s="977"/>
      <c r="BU112" s="977"/>
      <c r="BV112" s="977">
        <v>21317588</v>
      </c>
      <c r="BW112" s="977"/>
      <c r="BX112" s="977"/>
      <c r="BY112" s="977"/>
      <c r="BZ112" s="977"/>
      <c r="CA112" s="977">
        <v>20404065</v>
      </c>
      <c r="CB112" s="977"/>
      <c r="CC112" s="977"/>
      <c r="CD112" s="977"/>
      <c r="CE112" s="977"/>
      <c r="CF112" s="971">
        <v>73.099999999999994</v>
      </c>
      <c r="CG112" s="972"/>
      <c r="CH112" s="972"/>
      <c r="CI112" s="972"/>
      <c r="CJ112" s="972"/>
      <c r="CK112" s="1002"/>
      <c r="CL112" s="1003"/>
      <c r="CM112" s="973" t="s">
        <v>447</v>
      </c>
      <c r="CN112" s="974"/>
      <c r="CO112" s="974"/>
      <c r="CP112" s="974"/>
      <c r="CQ112" s="974"/>
      <c r="CR112" s="974"/>
      <c r="CS112" s="974"/>
      <c r="CT112" s="974"/>
      <c r="CU112" s="974"/>
      <c r="CV112" s="974"/>
      <c r="CW112" s="974"/>
      <c r="CX112" s="974"/>
      <c r="CY112" s="974"/>
      <c r="CZ112" s="974"/>
      <c r="DA112" s="974"/>
      <c r="DB112" s="974"/>
      <c r="DC112" s="974"/>
      <c r="DD112" s="974"/>
      <c r="DE112" s="974"/>
      <c r="DF112" s="975"/>
      <c r="DG112" s="976" t="s">
        <v>138</v>
      </c>
      <c r="DH112" s="977"/>
      <c r="DI112" s="977"/>
      <c r="DJ112" s="977"/>
      <c r="DK112" s="977"/>
      <c r="DL112" s="977" t="s">
        <v>441</v>
      </c>
      <c r="DM112" s="977"/>
      <c r="DN112" s="977"/>
      <c r="DO112" s="977"/>
      <c r="DP112" s="977"/>
      <c r="DQ112" s="977" t="s">
        <v>441</v>
      </c>
      <c r="DR112" s="977"/>
      <c r="DS112" s="977"/>
      <c r="DT112" s="977"/>
      <c r="DU112" s="977"/>
      <c r="DV112" s="978" t="s">
        <v>138</v>
      </c>
      <c r="DW112" s="978"/>
      <c r="DX112" s="978"/>
      <c r="DY112" s="978"/>
      <c r="DZ112" s="979"/>
    </row>
    <row r="113" spans="1:130" s="248" customFormat="1" ht="26.25" customHeight="1" x14ac:dyDescent="0.15">
      <c r="A113" s="1011"/>
      <c r="B113" s="1012"/>
      <c r="C113" s="1007" t="s">
        <v>448</v>
      </c>
      <c r="D113" s="1007"/>
      <c r="E113" s="1007"/>
      <c r="F113" s="1007"/>
      <c r="G113" s="1007"/>
      <c r="H113" s="1007"/>
      <c r="I113" s="1007"/>
      <c r="J113" s="1007"/>
      <c r="K113" s="1007"/>
      <c r="L113" s="1007"/>
      <c r="M113" s="1007"/>
      <c r="N113" s="1007"/>
      <c r="O113" s="1007"/>
      <c r="P113" s="1007"/>
      <c r="Q113" s="1007"/>
      <c r="R113" s="1007"/>
      <c r="S113" s="1007"/>
      <c r="T113" s="1007"/>
      <c r="U113" s="1007"/>
      <c r="V113" s="1007"/>
      <c r="W113" s="1007"/>
      <c r="X113" s="1007"/>
      <c r="Y113" s="1007"/>
      <c r="Z113" s="1008"/>
      <c r="AA113" s="990">
        <v>1847251</v>
      </c>
      <c r="AB113" s="991"/>
      <c r="AC113" s="991"/>
      <c r="AD113" s="991"/>
      <c r="AE113" s="992"/>
      <c r="AF113" s="993">
        <v>1757437</v>
      </c>
      <c r="AG113" s="991"/>
      <c r="AH113" s="991"/>
      <c r="AI113" s="991"/>
      <c r="AJ113" s="992"/>
      <c r="AK113" s="993">
        <v>1758365</v>
      </c>
      <c r="AL113" s="991"/>
      <c r="AM113" s="991"/>
      <c r="AN113" s="991"/>
      <c r="AO113" s="992"/>
      <c r="AP113" s="994">
        <v>6.3</v>
      </c>
      <c r="AQ113" s="995"/>
      <c r="AR113" s="995"/>
      <c r="AS113" s="995"/>
      <c r="AT113" s="996"/>
      <c r="AU113" s="957"/>
      <c r="AV113" s="958"/>
      <c r="AW113" s="958"/>
      <c r="AX113" s="958"/>
      <c r="AY113" s="958"/>
      <c r="AZ113" s="1006" t="s">
        <v>449</v>
      </c>
      <c r="BA113" s="1007"/>
      <c r="BB113" s="1007"/>
      <c r="BC113" s="1007"/>
      <c r="BD113" s="1007"/>
      <c r="BE113" s="1007"/>
      <c r="BF113" s="1007"/>
      <c r="BG113" s="1007"/>
      <c r="BH113" s="1007"/>
      <c r="BI113" s="1007"/>
      <c r="BJ113" s="1007"/>
      <c r="BK113" s="1007"/>
      <c r="BL113" s="1007"/>
      <c r="BM113" s="1007"/>
      <c r="BN113" s="1007"/>
      <c r="BO113" s="1007"/>
      <c r="BP113" s="1008"/>
      <c r="BQ113" s="976">
        <v>1450736</v>
      </c>
      <c r="BR113" s="977"/>
      <c r="BS113" s="977"/>
      <c r="BT113" s="977"/>
      <c r="BU113" s="977"/>
      <c r="BV113" s="977">
        <v>1226619</v>
      </c>
      <c r="BW113" s="977"/>
      <c r="BX113" s="977"/>
      <c r="BY113" s="977"/>
      <c r="BZ113" s="977"/>
      <c r="CA113" s="977">
        <v>1019301</v>
      </c>
      <c r="CB113" s="977"/>
      <c r="CC113" s="977"/>
      <c r="CD113" s="977"/>
      <c r="CE113" s="977"/>
      <c r="CF113" s="971">
        <v>3.7</v>
      </c>
      <c r="CG113" s="972"/>
      <c r="CH113" s="972"/>
      <c r="CI113" s="972"/>
      <c r="CJ113" s="972"/>
      <c r="CK113" s="1002"/>
      <c r="CL113" s="1003"/>
      <c r="CM113" s="973" t="s">
        <v>450</v>
      </c>
      <c r="CN113" s="974"/>
      <c r="CO113" s="974"/>
      <c r="CP113" s="974"/>
      <c r="CQ113" s="974"/>
      <c r="CR113" s="974"/>
      <c r="CS113" s="974"/>
      <c r="CT113" s="974"/>
      <c r="CU113" s="974"/>
      <c r="CV113" s="974"/>
      <c r="CW113" s="974"/>
      <c r="CX113" s="974"/>
      <c r="CY113" s="974"/>
      <c r="CZ113" s="974"/>
      <c r="DA113" s="974"/>
      <c r="DB113" s="974"/>
      <c r="DC113" s="974"/>
      <c r="DD113" s="974"/>
      <c r="DE113" s="974"/>
      <c r="DF113" s="975"/>
      <c r="DG113" s="1015" t="s">
        <v>138</v>
      </c>
      <c r="DH113" s="1016"/>
      <c r="DI113" s="1016"/>
      <c r="DJ113" s="1016"/>
      <c r="DK113" s="1017"/>
      <c r="DL113" s="1018" t="s">
        <v>138</v>
      </c>
      <c r="DM113" s="1016"/>
      <c r="DN113" s="1016"/>
      <c r="DO113" s="1016"/>
      <c r="DP113" s="1017"/>
      <c r="DQ113" s="1018" t="s">
        <v>138</v>
      </c>
      <c r="DR113" s="1016"/>
      <c r="DS113" s="1016"/>
      <c r="DT113" s="1016"/>
      <c r="DU113" s="1017"/>
      <c r="DV113" s="1019" t="s">
        <v>138</v>
      </c>
      <c r="DW113" s="1020"/>
      <c r="DX113" s="1020"/>
      <c r="DY113" s="1020"/>
      <c r="DZ113" s="1021"/>
    </row>
    <row r="114" spans="1:130" s="248" customFormat="1" ht="26.25" customHeight="1" x14ac:dyDescent="0.15">
      <c r="A114" s="1011"/>
      <c r="B114" s="1012"/>
      <c r="C114" s="1007" t="s">
        <v>451</v>
      </c>
      <c r="D114" s="1007"/>
      <c r="E114" s="1007"/>
      <c r="F114" s="1007"/>
      <c r="G114" s="1007"/>
      <c r="H114" s="1007"/>
      <c r="I114" s="1007"/>
      <c r="J114" s="1007"/>
      <c r="K114" s="1007"/>
      <c r="L114" s="1007"/>
      <c r="M114" s="1007"/>
      <c r="N114" s="1007"/>
      <c r="O114" s="1007"/>
      <c r="P114" s="1007"/>
      <c r="Q114" s="1007"/>
      <c r="R114" s="1007"/>
      <c r="S114" s="1007"/>
      <c r="T114" s="1007"/>
      <c r="U114" s="1007"/>
      <c r="V114" s="1007"/>
      <c r="W114" s="1007"/>
      <c r="X114" s="1007"/>
      <c r="Y114" s="1007"/>
      <c r="Z114" s="1008"/>
      <c r="AA114" s="1015">
        <v>707048</v>
      </c>
      <c r="AB114" s="1016"/>
      <c r="AC114" s="1016"/>
      <c r="AD114" s="1016"/>
      <c r="AE114" s="1017"/>
      <c r="AF114" s="1018">
        <v>409612</v>
      </c>
      <c r="AG114" s="1016"/>
      <c r="AH114" s="1016"/>
      <c r="AI114" s="1016"/>
      <c r="AJ114" s="1017"/>
      <c r="AK114" s="1018">
        <v>240113</v>
      </c>
      <c r="AL114" s="1016"/>
      <c r="AM114" s="1016"/>
      <c r="AN114" s="1016"/>
      <c r="AO114" s="1017"/>
      <c r="AP114" s="1019">
        <v>0.9</v>
      </c>
      <c r="AQ114" s="1020"/>
      <c r="AR114" s="1020"/>
      <c r="AS114" s="1020"/>
      <c r="AT114" s="1021"/>
      <c r="AU114" s="957"/>
      <c r="AV114" s="958"/>
      <c r="AW114" s="958"/>
      <c r="AX114" s="958"/>
      <c r="AY114" s="958"/>
      <c r="AZ114" s="1006" t="s">
        <v>452</v>
      </c>
      <c r="BA114" s="1007"/>
      <c r="BB114" s="1007"/>
      <c r="BC114" s="1007"/>
      <c r="BD114" s="1007"/>
      <c r="BE114" s="1007"/>
      <c r="BF114" s="1007"/>
      <c r="BG114" s="1007"/>
      <c r="BH114" s="1007"/>
      <c r="BI114" s="1007"/>
      <c r="BJ114" s="1007"/>
      <c r="BK114" s="1007"/>
      <c r="BL114" s="1007"/>
      <c r="BM114" s="1007"/>
      <c r="BN114" s="1007"/>
      <c r="BO114" s="1007"/>
      <c r="BP114" s="1008"/>
      <c r="BQ114" s="976">
        <v>6797852</v>
      </c>
      <c r="BR114" s="977"/>
      <c r="BS114" s="977"/>
      <c r="BT114" s="977"/>
      <c r="BU114" s="977"/>
      <c r="BV114" s="977">
        <v>6791577</v>
      </c>
      <c r="BW114" s="977"/>
      <c r="BX114" s="977"/>
      <c r="BY114" s="977"/>
      <c r="BZ114" s="977"/>
      <c r="CA114" s="977">
        <v>6671012</v>
      </c>
      <c r="CB114" s="977"/>
      <c r="CC114" s="977"/>
      <c r="CD114" s="977"/>
      <c r="CE114" s="977"/>
      <c r="CF114" s="971">
        <v>23.9</v>
      </c>
      <c r="CG114" s="972"/>
      <c r="CH114" s="972"/>
      <c r="CI114" s="972"/>
      <c r="CJ114" s="972"/>
      <c r="CK114" s="1002"/>
      <c r="CL114" s="1003"/>
      <c r="CM114" s="973" t="s">
        <v>453</v>
      </c>
      <c r="CN114" s="974"/>
      <c r="CO114" s="974"/>
      <c r="CP114" s="974"/>
      <c r="CQ114" s="974"/>
      <c r="CR114" s="974"/>
      <c r="CS114" s="974"/>
      <c r="CT114" s="974"/>
      <c r="CU114" s="974"/>
      <c r="CV114" s="974"/>
      <c r="CW114" s="974"/>
      <c r="CX114" s="974"/>
      <c r="CY114" s="974"/>
      <c r="CZ114" s="974"/>
      <c r="DA114" s="974"/>
      <c r="DB114" s="974"/>
      <c r="DC114" s="974"/>
      <c r="DD114" s="974"/>
      <c r="DE114" s="974"/>
      <c r="DF114" s="975"/>
      <c r="DG114" s="1015" t="s">
        <v>138</v>
      </c>
      <c r="DH114" s="1016"/>
      <c r="DI114" s="1016"/>
      <c r="DJ114" s="1016"/>
      <c r="DK114" s="1017"/>
      <c r="DL114" s="1018" t="s">
        <v>138</v>
      </c>
      <c r="DM114" s="1016"/>
      <c r="DN114" s="1016"/>
      <c r="DO114" s="1016"/>
      <c r="DP114" s="1017"/>
      <c r="DQ114" s="1018" t="s">
        <v>138</v>
      </c>
      <c r="DR114" s="1016"/>
      <c r="DS114" s="1016"/>
      <c r="DT114" s="1016"/>
      <c r="DU114" s="1017"/>
      <c r="DV114" s="1019" t="s">
        <v>138</v>
      </c>
      <c r="DW114" s="1020"/>
      <c r="DX114" s="1020"/>
      <c r="DY114" s="1020"/>
      <c r="DZ114" s="1021"/>
    </row>
    <row r="115" spans="1:130" s="248" customFormat="1" ht="26.25" customHeight="1" x14ac:dyDescent="0.15">
      <c r="A115" s="1011"/>
      <c r="B115" s="1012"/>
      <c r="C115" s="1007" t="s">
        <v>454</v>
      </c>
      <c r="D115" s="1007"/>
      <c r="E115" s="1007"/>
      <c r="F115" s="1007"/>
      <c r="G115" s="1007"/>
      <c r="H115" s="1007"/>
      <c r="I115" s="1007"/>
      <c r="J115" s="1007"/>
      <c r="K115" s="1007"/>
      <c r="L115" s="1007"/>
      <c r="M115" s="1007"/>
      <c r="N115" s="1007"/>
      <c r="O115" s="1007"/>
      <c r="P115" s="1007"/>
      <c r="Q115" s="1007"/>
      <c r="R115" s="1007"/>
      <c r="S115" s="1007"/>
      <c r="T115" s="1007"/>
      <c r="U115" s="1007"/>
      <c r="V115" s="1007"/>
      <c r="W115" s="1007"/>
      <c r="X115" s="1007"/>
      <c r="Y115" s="1007"/>
      <c r="Z115" s="1008"/>
      <c r="AA115" s="990">
        <v>20667</v>
      </c>
      <c r="AB115" s="991"/>
      <c r="AC115" s="991"/>
      <c r="AD115" s="991"/>
      <c r="AE115" s="992"/>
      <c r="AF115" s="993">
        <v>16816</v>
      </c>
      <c r="AG115" s="991"/>
      <c r="AH115" s="991"/>
      <c r="AI115" s="991"/>
      <c r="AJ115" s="992"/>
      <c r="AK115" s="993">
        <v>4644</v>
      </c>
      <c r="AL115" s="991"/>
      <c r="AM115" s="991"/>
      <c r="AN115" s="991"/>
      <c r="AO115" s="992"/>
      <c r="AP115" s="994">
        <v>0</v>
      </c>
      <c r="AQ115" s="995"/>
      <c r="AR115" s="995"/>
      <c r="AS115" s="995"/>
      <c r="AT115" s="996"/>
      <c r="AU115" s="957"/>
      <c r="AV115" s="958"/>
      <c r="AW115" s="958"/>
      <c r="AX115" s="958"/>
      <c r="AY115" s="958"/>
      <c r="AZ115" s="1006" t="s">
        <v>455</v>
      </c>
      <c r="BA115" s="1007"/>
      <c r="BB115" s="1007"/>
      <c r="BC115" s="1007"/>
      <c r="BD115" s="1007"/>
      <c r="BE115" s="1007"/>
      <c r="BF115" s="1007"/>
      <c r="BG115" s="1007"/>
      <c r="BH115" s="1007"/>
      <c r="BI115" s="1007"/>
      <c r="BJ115" s="1007"/>
      <c r="BK115" s="1007"/>
      <c r="BL115" s="1007"/>
      <c r="BM115" s="1007"/>
      <c r="BN115" s="1007"/>
      <c r="BO115" s="1007"/>
      <c r="BP115" s="1008"/>
      <c r="BQ115" s="976">
        <v>334920</v>
      </c>
      <c r="BR115" s="977"/>
      <c r="BS115" s="977"/>
      <c r="BT115" s="977"/>
      <c r="BU115" s="977"/>
      <c r="BV115" s="977" t="s">
        <v>138</v>
      </c>
      <c r="BW115" s="977"/>
      <c r="BX115" s="977"/>
      <c r="BY115" s="977"/>
      <c r="BZ115" s="977"/>
      <c r="CA115" s="977">
        <v>978316</v>
      </c>
      <c r="CB115" s="977"/>
      <c r="CC115" s="977"/>
      <c r="CD115" s="977"/>
      <c r="CE115" s="977"/>
      <c r="CF115" s="971">
        <v>3.5</v>
      </c>
      <c r="CG115" s="972"/>
      <c r="CH115" s="972"/>
      <c r="CI115" s="972"/>
      <c r="CJ115" s="972"/>
      <c r="CK115" s="1002"/>
      <c r="CL115" s="1003"/>
      <c r="CM115" s="1006" t="s">
        <v>456</v>
      </c>
      <c r="CN115" s="1027"/>
      <c r="CO115" s="1027"/>
      <c r="CP115" s="1027"/>
      <c r="CQ115" s="1027"/>
      <c r="CR115" s="1027"/>
      <c r="CS115" s="1027"/>
      <c r="CT115" s="1027"/>
      <c r="CU115" s="1027"/>
      <c r="CV115" s="1027"/>
      <c r="CW115" s="1027"/>
      <c r="CX115" s="1027"/>
      <c r="CY115" s="1027"/>
      <c r="CZ115" s="1027"/>
      <c r="DA115" s="1027"/>
      <c r="DB115" s="1027"/>
      <c r="DC115" s="1027"/>
      <c r="DD115" s="1027"/>
      <c r="DE115" s="1027"/>
      <c r="DF115" s="1008"/>
      <c r="DG115" s="1015">
        <v>1012524</v>
      </c>
      <c r="DH115" s="1016"/>
      <c r="DI115" s="1016"/>
      <c r="DJ115" s="1016"/>
      <c r="DK115" s="1017"/>
      <c r="DL115" s="1018">
        <v>1012524</v>
      </c>
      <c r="DM115" s="1016"/>
      <c r="DN115" s="1016"/>
      <c r="DO115" s="1016"/>
      <c r="DP115" s="1017"/>
      <c r="DQ115" s="1018">
        <v>1012524</v>
      </c>
      <c r="DR115" s="1016"/>
      <c r="DS115" s="1016"/>
      <c r="DT115" s="1016"/>
      <c r="DU115" s="1017"/>
      <c r="DV115" s="1019">
        <v>3.6</v>
      </c>
      <c r="DW115" s="1020"/>
      <c r="DX115" s="1020"/>
      <c r="DY115" s="1020"/>
      <c r="DZ115" s="1021"/>
    </row>
    <row r="116" spans="1:130" s="248" customFormat="1" ht="26.25" customHeight="1" x14ac:dyDescent="0.15">
      <c r="A116" s="1013"/>
      <c r="B116" s="1014"/>
      <c r="C116" s="1022" t="s">
        <v>457</v>
      </c>
      <c r="D116" s="1022"/>
      <c r="E116" s="1022"/>
      <c r="F116" s="1022"/>
      <c r="G116" s="1022"/>
      <c r="H116" s="1022"/>
      <c r="I116" s="1022"/>
      <c r="J116" s="1022"/>
      <c r="K116" s="1022"/>
      <c r="L116" s="1022"/>
      <c r="M116" s="1022"/>
      <c r="N116" s="1022"/>
      <c r="O116" s="1022"/>
      <c r="P116" s="1022"/>
      <c r="Q116" s="1022"/>
      <c r="R116" s="1022"/>
      <c r="S116" s="1022"/>
      <c r="T116" s="1022"/>
      <c r="U116" s="1022"/>
      <c r="V116" s="1022"/>
      <c r="W116" s="1022"/>
      <c r="X116" s="1022"/>
      <c r="Y116" s="1022"/>
      <c r="Z116" s="1023"/>
      <c r="AA116" s="1015">
        <v>1332</v>
      </c>
      <c r="AB116" s="1016"/>
      <c r="AC116" s="1016"/>
      <c r="AD116" s="1016"/>
      <c r="AE116" s="1017"/>
      <c r="AF116" s="1018">
        <v>1627</v>
      </c>
      <c r="AG116" s="1016"/>
      <c r="AH116" s="1016"/>
      <c r="AI116" s="1016"/>
      <c r="AJ116" s="1017"/>
      <c r="AK116" s="1018">
        <v>407</v>
      </c>
      <c r="AL116" s="1016"/>
      <c r="AM116" s="1016"/>
      <c r="AN116" s="1016"/>
      <c r="AO116" s="1017"/>
      <c r="AP116" s="1019">
        <v>0</v>
      </c>
      <c r="AQ116" s="1020"/>
      <c r="AR116" s="1020"/>
      <c r="AS116" s="1020"/>
      <c r="AT116" s="1021"/>
      <c r="AU116" s="957"/>
      <c r="AV116" s="958"/>
      <c r="AW116" s="958"/>
      <c r="AX116" s="958"/>
      <c r="AY116" s="958"/>
      <c r="AZ116" s="1024" t="s">
        <v>458</v>
      </c>
      <c r="BA116" s="1025"/>
      <c r="BB116" s="1025"/>
      <c r="BC116" s="1025"/>
      <c r="BD116" s="1025"/>
      <c r="BE116" s="1025"/>
      <c r="BF116" s="1025"/>
      <c r="BG116" s="1025"/>
      <c r="BH116" s="1025"/>
      <c r="BI116" s="1025"/>
      <c r="BJ116" s="1025"/>
      <c r="BK116" s="1025"/>
      <c r="BL116" s="1025"/>
      <c r="BM116" s="1025"/>
      <c r="BN116" s="1025"/>
      <c r="BO116" s="1025"/>
      <c r="BP116" s="1026"/>
      <c r="BQ116" s="976" t="s">
        <v>138</v>
      </c>
      <c r="BR116" s="977"/>
      <c r="BS116" s="977"/>
      <c r="BT116" s="977"/>
      <c r="BU116" s="977"/>
      <c r="BV116" s="977" t="s">
        <v>138</v>
      </c>
      <c r="BW116" s="977"/>
      <c r="BX116" s="977"/>
      <c r="BY116" s="977"/>
      <c r="BZ116" s="977"/>
      <c r="CA116" s="977" t="s">
        <v>138</v>
      </c>
      <c r="CB116" s="977"/>
      <c r="CC116" s="977"/>
      <c r="CD116" s="977"/>
      <c r="CE116" s="977"/>
      <c r="CF116" s="971" t="s">
        <v>138</v>
      </c>
      <c r="CG116" s="972"/>
      <c r="CH116" s="972"/>
      <c r="CI116" s="972"/>
      <c r="CJ116" s="972"/>
      <c r="CK116" s="1002"/>
      <c r="CL116" s="1003"/>
      <c r="CM116" s="973" t="s">
        <v>459</v>
      </c>
      <c r="CN116" s="974"/>
      <c r="CO116" s="974"/>
      <c r="CP116" s="974"/>
      <c r="CQ116" s="974"/>
      <c r="CR116" s="974"/>
      <c r="CS116" s="974"/>
      <c r="CT116" s="974"/>
      <c r="CU116" s="974"/>
      <c r="CV116" s="974"/>
      <c r="CW116" s="974"/>
      <c r="CX116" s="974"/>
      <c r="CY116" s="974"/>
      <c r="CZ116" s="974"/>
      <c r="DA116" s="974"/>
      <c r="DB116" s="974"/>
      <c r="DC116" s="974"/>
      <c r="DD116" s="974"/>
      <c r="DE116" s="974"/>
      <c r="DF116" s="975"/>
      <c r="DG116" s="1015">
        <v>8500</v>
      </c>
      <c r="DH116" s="1016"/>
      <c r="DI116" s="1016"/>
      <c r="DJ116" s="1016"/>
      <c r="DK116" s="1017"/>
      <c r="DL116" s="1018" t="s">
        <v>138</v>
      </c>
      <c r="DM116" s="1016"/>
      <c r="DN116" s="1016"/>
      <c r="DO116" s="1016"/>
      <c r="DP116" s="1017"/>
      <c r="DQ116" s="1018" t="s">
        <v>460</v>
      </c>
      <c r="DR116" s="1016"/>
      <c r="DS116" s="1016"/>
      <c r="DT116" s="1016"/>
      <c r="DU116" s="1017"/>
      <c r="DV116" s="1019" t="s">
        <v>138</v>
      </c>
      <c r="DW116" s="1020"/>
      <c r="DX116" s="1020"/>
      <c r="DY116" s="1020"/>
      <c r="DZ116" s="1021"/>
    </row>
    <row r="117" spans="1:130" s="248" customFormat="1" ht="26.25" customHeight="1" x14ac:dyDescent="0.15">
      <c r="A117" s="961" t="s">
        <v>188</v>
      </c>
      <c r="B117" s="942"/>
      <c r="C117" s="942"/>
      <c r="D117" s="942"/>
      <c r="E117" s="942"/>
      <c r="F117" s="942"/>
      <c r="G117" s="942"/>
      <c r="H117" s="942"/>
      <c r="I117" s="942"/>
      <c r="J117" s="942"/>
      <c r="K117" s="942"/>
      <c r="L117" s="942"/>
      <c r="M117" s="942"/>
      <c r="N117" s="942"/>
      <c r="O117" s="942"/>
      <c r="P117" s="942"/>
      <c r="Q117" s="942"/>
      <c r="R117" s="942"/>
      <c r="S117" s="942"/>
      <c r="T117" s="942"/>
      <c r="U117" s="942"/>
      <c r="V117" s="942"/>
      <c r="W117" s="942"/>
      <c r="X117" s="942"/>
      <c r="Y117" s="1032" t="s">
        <v>461</v>
      </c>
      <c r="Z117" s="943"/>
      <c r="AA117" s="1033">
        <v>10684466</v>
      </c>
      <c r="AB117" s="1034"/>
      <c r="AC117" s="1034"/>
      <c r="AD117" s="1034"/>
      <c r="AE117" s="1035"/>
      <c r="AF117" s="1036">
        <v>9744451</v>
      </c>
      <c r="AG117" s="1034"/>
      <c r="AH117" s="1034"/>
      <c r="AI117" s="1034"/>
      <c r="AJ117" s="1035"/>
      <c r="AK117" s="1036">
        <v>9148046</v>
      </c>
      <c r="AL117" s="1034"/>
      <c r="AM117" s="1034"/>
      <c r="AN117" s="1034"/>
      <c r="AO117" s="1035"/>
      <c r="AP117" s="1037"/>
      <c r="AQ117" s="1038"/>
      <c r="AR117" s="1038"/>
      <c r="AS117" s="1038"/>
      <c r="AT117" s="1039"/>
      <c r="AU117" s="957"/>
      <c r="AV117" s="958"/>
      <c r="AW117" s="958"/>
      <c r="AX117" s="958"/>
      <c r="AY117" s="958"/>
      <c r="AZ117" s="1024" t="s">
        <v>462</v>
      </c>
      <c r="BA117" s="1025"/>
      <c r="BB117" s="1025"/>
      <c r="BC117" s="1025"/>
      <c r="BD117" s="1025"/>
      <c r="BE117" s="1025"/>
      <c r="BF117" s="1025"/>
      <c r="BG117" s="1025"/>
      <c r="BH117" s="1025"/>
      <c r="BI117" s="1025"/>
      <c r="BJ117" s="1025"/>
      <c r="BK117" s="1025"/>
      <c r="BL117" s="1025"/>
      <c r="BM117" s="1025"/>
      <c r="BN117" s="1025"/>
      <c r="BO117" s="1025"/>
      <c r="BP117" s="1026"/>
      <c r="BQ117" s="976" t="s">
        <v>138</v>
      </c>
      <c r="BR117" s="977"/>
      <c r="BS117" s="977"/>
      <c r="BT117" s="977"/>
      <c r="BU117" s="977"/>
      <c r="BV117" s="977" t="s">
        <v>138</v>
      </c>
      <c r="BW117" s="977"/>
      <c r="BX117" s="977"/>
      <c r="BY117" s="977"/>
      <c r="BZ117" s="977"/>
      <c r="CA117" s="977" t="s">
        <v>138</v>
      </c>
      <c r="CB117" s="977"/>
      <c r="CC117" s="977"/>
      <c r="CD117" s="977"/>
      <c r="CE117" s="977"/>
      <c r="CF117" s="971" t="s">
        <v>138</v>
      </c>
      <c r="CG117" s="972"/>
      <c r="CH117" s="972"/>
      <c r="CI117" s="972"/>
      <c r="CJ117" s="972"/>
      <c r="CK117" s="1002"/>
      <c r="CL117" s="1003"/>
      <c r="CM117" s="973" t="s">
        <v>463</v>
      </c>
      <c r="CN117" s="974"/>
      <c r="CO117" s="974"/>
      <c r="CP117" s="974"/>
      <c r="CQ117" s="974"/>
      <c r="CR117" s="974"/>
      <c r="CS117" s="974"/>
      <c r="CT117" s="974"/>
      <c r="CU117" s="974"/>
      <c r="CV117" s="974"/>
      <c r="CW117" s="974"/>
      <c r="CX117" s="974"/>
      <c r="CY117" s="974"/>
      <c r="CZ117" s="974"/>
      <c r="DA117" s="974"/>
      <c r="DB117" s="974"/>
      <c r="DC117" s="974"/>
      <c r="DD117" s="974"/>
      <c r="DE117" s="974"/>
      <c r="DF117" s="975"/>
      <c r="DG117" s="1015" t="s">
        <v>138</v>
      </c>
      <c r="DH117" s="1016"/>
      <c r="DI117" s="1016"/>
      <c r="DJ117" s="1016"/>
      <c r="DK117" s="1017"/>
      <c r="DL117" s="1018" t="s">
        <v>138</v>
      </c>
      <c r="DM117" s="1016"/>
      <c r="DN117" s="1016"/>
      <c r="DO117" s="1016"/>
      <c r="DP117" s="1017"/>
      <c r="DQ117" s="1018" t="s">
        <v>138</v>
      </c>
      <c r="DR117" s="1016"/>
      <c r="DS117" s="1016"/>
      <c r="DT117" s="1016"/>
      <c r="DU117" s="1017"/>
      <c r="DV117" s="1019" t="s">
        <v>138</v>
      </c>
      <c r="DW117" s="1020"/>
      <c r="DX117" s="1020"/>
      <c r="DY117" s="1020"/>
      <c r="DZ117" s="1021"/>
    </row>
    <row r="118" spans="1:130" s="248" customFormat="1" ht="26.25" customHeight="1" x14ac:dyDescent="0.15">
      <c r="A118" s="961" t="s">
        <v>435</v>
      </c>
      <c r="B118" s="942"/>
      <c r="C118" s="942"/>
      <c r="D118" s="942"/>
      <c r="E118" s="942"/>
      <c r="F118" s="942"/>
      <c r="G118" s="942"/>
      <c r="H118" s="942"/>
      <c r="I118" s="942"/>
      <c r="J118" s="942"/>
      <c r="K118" s="942"/>
      <c r="L118" s="942"/>
      <c r="M118" s="942"/>
      <c r="N118" s="942"/>
      <c r="O118" s="942"/>
      <c r="P118" s="942"/>
      <c r="Q118" s="942"/>
      <c r="R118" s="942"/>
      <c r="S118" s="942"/>
      <c r="T118" s="942"/>
      <c r="U118" s="942"/>
      <c r="V118" s="942"/>
      <c r="W118" s="942"/>
      <c r="X118" s="942"/>
      <c r="Y118" s="942"/>
      <c r="Z118" s="943"/>
      <c r="AA118" s="941" t="s">
        <v>432</v>
      </c>
      <c r="AB118" s="942"/>
      <c r="AC118" s="942"/>
      <c r="AD118" s="942"/>
      <c r="AE118" s="943"/>
      <c r="AF118" s="941" t="s">
        <v>433</v>
      </c>
      <c r="AG118" s="942"/>
      <c r="AH118" s="942"/>
      <c r="AI118" s="942"/>
      <c r="AJ118" s="943"/>
      <c r="AK118" s="941" t="s">
        <v>309</v>
      </c>
      <c r="AL118" s="942"/>
      <c r="AM118" s="942"/>
      <c r="AN118" s="942"/>
      <c r="AO118" s="943"/>
      <c r="AP118" s="1028" t="s">
        <v>434</v>
      </c>
      <c r="AQ118" s="1029"/>
      <c r="AR118" s="1029"/>
      <c r="AS118" s="1029"/>
      <c r="AT118" s="1030"/>
      <c r="AU118" s="957"/>
      <c r="AV118" s="958"/>
      <c r="AW118" s="958"/>
      <c r="AX118" s="958"/>
      <c r="AY118" s="958"/>
      <c r="AZ118" s="1031" t="s">
        <v>464</v>
      </c>
      <c r="BA118" s="1022"/>
      <c r="BB118" s="1022"/>
      <c r="BC118" s="1022"/>
      <c r="BD118" s="1022"/>
      <c r="BE118" s="1022"/>
      <c r="BF118" s="1022"/>
      <c r="BG118" s="1022"/>
      <c r="BH118" s="1022"/>
      <c r="BI118" s="1022"/>
      <c r="BJ118" s="1022"/>
      <c r="BK118" s="1022"/>
      <c r="BL118" s="1022"/>
      <c r="BM118" s="1022"/>
      <c r="BN118" s="1022"/>
      <c r="BO118" s="1022"/>
      <c r="BP118" s="1023"/>
      <c r="BQ118" s="1054" t="s">
        <v>138</v>
      </c>
      <c r="BR118" s="1055"/>
      <c r="BS118" s="1055"/>
      <c r="BT118" s="1055"/>
      <c r="BU118" s="1055"/>
      <c r="BV118" s="1055" t="s">
        <v>138</v>
      </c>
      <c r="BW118" s="1055"/>
      <c r="BX118" s="1055"/>
      <c r="BY118" s="1055"/>
      <c r="BZ118" s="1055"/>
      <c r="CA118" s="1055" t="s">
        <v>138</v>
      </c>
      <c r="CB118" s="1055"/>
      <c r="CC118" s="1055"/>
      <c r="CD118" s="1055"/>
      <c r="CE118" s="1055"/>
      <c r="CF118" s="971" t="s">
        <v>138</v>
      </c>
      <c r="CG118" s="972"/>
      <c r="CH118" s="972"/>
      <c r="CI118" s="972"/>
      <c r="CJ118" s="972"/>
      <c r="CK118" s="1002"/>
      <c r="CL118" s="1003"/>
      <c r="CM118" s="973" t="s">
        <v>465</v>
      </c>
      <c r="CN118" s="974"/>
      <c r="CO118" s="974"/>
      <c r="CP118" s="974"/>
      <c r="CQ118" s="974"/>
      <c r="CR118" s="974"/>
      <c r="CS118" s="974"/>
      <c r="CT118" s="974"/>
      <c r="CU118" s="974"/>
      <c r="CV118" s="974"/>
      <c r="CW118" s="974"/>
      <c r="CX118" s="974"/>
      <c r="CY118" s="974"/>
      <c r="CZ118" s="974"/>
      <c r="DA118" s="974"/>
      <c r="DB118" s="974"/>
      <c r="DC118" s="974"/>
      <c r="DD118" s="974"/>
      <c r="DE118" s="974"/>
      <c r="DF118" s="975"/>
      <c r="DG118" s="1015" t="s">
        <v>138</v>
      </c>
      <c r="DH118" s="1016"/>
      <c r="DI118" s="1016"/>
      <c r="DJ118" s="1016"/>
      <c r="DK118" s="1017"/>
      <c r="DL118" s="1018" t="s">
        <v>138</v>
      </c>
      <c r="DM118" s="1016"/>
      <c r="DN118" s="1016"/>
      <c r="DO118" s="1016"/>
      <c r="DP118" s="1017"/>
      <c r="DQ118" s="1018" t="s">
        <v>138</v>
      </c>
      <c r="DR118" s="1016"/>
      <c r="DS118" s="1016"/>
      <c r="DT118" s="1016"/>
      <c r="DU118" s="1017"/>
      <c r="DV118" s="1019" t="s">
        <v>138</v>
      </c>
      <c r="DW118" s="1020"/>
      <c r="DX118" s="1020"/>
      <c r="DY118" s="1020"/>
      <c r="DZ118" s="1021"/>
    </row>
    <row r="119" spans="1:130" s="248" customFormat="1" ht="26.25" customHeight="1" x14ac:dyDescent="0.15">
      <c r="A119" s="1115" t="s">
        <v>438</v>
      </c>
      <c r="B119" s="1001"/>
      <c r="C119" s="980" t="s">
        <v>439</v>
      </c>
      <c r="D119" s="981"/>
      <c r="E119" s="981"/>
      <c r="F119" s="981"/>
      <c r="G119" s="981"/>
      <c r="H119" s="981"/>
      <c r="I119" s="981"/>
      <c r="J119" s="981"/>
      <c r="K119" s="981"/>
      <c r="L119" s="981"/>
      <c r="M119" s="981"/>
      <c r="N119" s="981"/>
      <c r="O119" s="981"/>
      <c r="P119" s="981"/>
      <c r="Q119" s="981"/>
      <c r="R119" s="981"/>
      <c r="S119" s="981"/>
      <c r="T119" s="981"/>
      <c r="U119" s="981"/>
      <c r="V119" s="981"/>
      <c r="W119" s="981"/>
      <c r="X119" s="981"/>
      <c r="Y119" s="981"/>
      <c r="Z119" s="982"/>
      <c r="AA119" s="948" t="s">
        <v>441</v>
      </c>
      <c r="AB119" s="949"/>
      <c r="AC119" s="949"/>
      <c r="AD119" s="949"/>
      <c r="AE119" s="950"/>
      <c r="AF119" s="951" t="s">
        <v>138</v>
      </c>
      <c r="AG119" s="949"/>
      <c r="AH119" s="949"/>
      <c r="AI119" s="949"/>
      <c r="AJ119" s="950"/>
      <c r="AK119" s="951" t="s">
        <v>138</v>
      </c>
      <c r="AL119" s="949"/>
      <c r="AM119" s="949"/>
      <c r="AN119" s="949"/>
      <c r="AO119" s="950"/>
      <c r="AP119" s="952" t="s">
        <v>138</v>
      </c>
      <c r="AQ119" s="953"/>
      <c r="AR119" s="953"/>
      <c r="AS119" s="953"/>
      <c r="AT119" s="954"/>
      <c r="AU119" s="959"/>
      <c r="AV119" s="960"/>
      <c r="AW119" s="960"/>
      <c r="AX119" s="960"/>
      <c r="AY119" s="960"/>
      <c r="AZ119" s="279" t="s">
        <v>188</v>
      </c>
      <c r="BA119" s="279"/>
      <c r="BB119" s="279"/>
      <c r="BC119" s="279"/>
      <c r="BD119" s="279"/>
      <c r="BE119" s="279"/>
      <c r="BF119" s="279"/>
      <c r="BG119" s="279"/>
      <c r="BH119" s="279"/>
      <c r="BI119" s="279"/>
      <c r="BJ119" s="279"/>
      <c r="BK119" s="279"/>
      <c r="BL119" s="279"/>
      <c r="BM119" s="279"/>
      <c r="BN119" s="279"/>
      <c r="BO119" s="1032" t="s">
        <v>466</v>
      </c>
      <c r="BP119" s="1063"/>
      <c r="BQ119" s="1054">
        <v>87325043</v>
      </c>
      <c r="BR119" s="1055"/>
      <c r="BS119" s="1055"/>
      <c r="BT119" s="1055"/>
      <c r="BU119" s="1055"/>
      <c r="BV119" s="1055">
        <v>84786545</v>
      </c>
      <c r="BW119" s="1055"/>
      <c r="BX119" s="1055"/>
      <c r="BY119" s="1055"/>
      <c r="BZ119" s="1055"/>
      <c r="CA119" s="1055">
        <v>83316626</v>
      </c>
      <c r="CB119" s="1055"/>
      <c r="CC119" s="1055"/>
      <c r="CD119" s="1055"/>
      <c r="CE119" s="1055"/>
      <c r="CF119" s="1056"/>
      <c r="CG119" s="1057"/>
      <c r="CH119" s="1057"/>
      <c r="CI119" s="1057"/>
      <c r="CJ119" s="1058"/>
      <c r="CK119" s="1004"/>
      <c r="CL119" s="1005"/>
      <c r="CM119" s="1059" t="s">
        <v>467</v>
      </c>
      <c r="CN119" s="1060"/>
      <c r="CO119" s="1060"/>
      <c r="CP119" s="1060"/>
      <c r="CQ119" s="1060"/>
      <c r="CR119" s="1060"/>
      <c r="CS119" s="1060"/>
      <c r="CT119" s="1060"/>
      <c r="CU119" s="1060"/>
      <c r="CV119" s="1060"/>
      <c r="CW119" s="1060"/>
      <c r="CX119" s="1060"/>
      <c r="CY119" s="1060"/>
      <c r="CZ119" s="1060"/>
      <c r="DA119" s="1060"/>
      <c r="DB119" s="1060"/>
      <c r="DC119" s="1060"/>
      <c r="DD119" s="1060"/>
      <c r="DE119" s="1060"/>
      <c r="DF119" s="1061"/>
      <c r="DG119" s="1062">
        <v>11840</v>
      </c>
      <c r="DH119" s="1041"/>
      <c r="DI119" s="1041"/>
      <c r="DJ119" s="1041"/>
      <c r="DK119" s="1042"/>
      <c r="DL119" s="1040">
        <v>5902</v>
      </c>
      <c r="DM119" s="1041"/>
      <c r="DN119" s="1041"/>
      <c r="DO119" s="1041"/>
      <c r="DP119" s="1042"/>
      <c r="DQ119" s="1040">
        <v>2918</v>
      </c>
      <c r="DR119" s="1041"/>
      <c r="DS119" s="1041"/>
      <c r="DT119" s="1041"/>
      <c r="DU119" s="1042"/>
      <c r="DV119" s="1043">
        <v>0</v>
      </c>
      <c r="DW119" s="1044"/>
      <c r="DX119" s="1044"/>
      <c r="DY119" s="1044"/>
      <c r="DZ119" s="1045"/>
    </row>
    <row r="120" spans="1:130" s="248" customFormat="1" ht="26.25" customHeight="1" x14ac:dyDescent="0.15">
      <c r="A120" s="1116"/>
      <c r="B120" s="1003"/>
      <c r="C120" s="973" t="s">
        <v>443</v>
      </c>
      <c r="D120" s="974"/>
      <c r="E120" s="974"/>
      <c r="F120" s="974"/>
      <c r="G120" s="974"/>
      <c r="H120" s="974"/>
      <c r="I120" s="974"/>
      <c r="J120" s="974"/>
      <c r="K120" s="974"/>
      <c r="L120" s="974"/>
      <c r="M120" s="974"/>
      <c r="N120" s="974"/>
      <c r="O120" s="974"/>
      <c r="P120" s="974"/>
      <c r="Q120" s="974"/>
      <c r="R120" s="974"/>
      <c r="S120" s="974"/>
      <c r="T120" s="974"/>
      <c r="U120" s="974"/>
      <c r="V120" s="974"/>
      <c r="W120" s="974"/>
      <c r="X120" s="974"/>
      <c r="Y120" s="974"/>
      <c r="Z120" s="975"/>
      <c r="AA120" s="1015" t="s">
        <v>138</v>
      </c>
      <c r="AB120" s="1016"/>
      <c r="AC120" s="1016"/>
      <c r="AD120" s="1016"/>
      <c r="AE120" s="1017"/>
      <c r="AF120" s="1018" t="s">
        <v>138</v>
      </c>
      <c r="AG120" s="1016"/>
      <c r="AH120" s="1016"/>
      <c r="AI120" s="1016"/>
      <c r="AJ120" s="1017"/>
      <c r="AK120" s="1018" t="s">
        <v>138</v>
      </c>
      <c r="AL120" s="1016"/>
      <c r="AM120" s="1016"/>
      <c r="AN120" s="1016"/>
      <c r="AO120" s="1017"/>
      <c r="AP120" s="1019" t="s">
        <v>441</v>
      </c>
      <c r="AQ120" s="1020"/>
      <c r="AR120" s="1020"/>
      <c r="AS120" s="1020"/>
      <c r="AT120" s="1021"/>
      <c r="AU120" s="1046" t="s">
        <v>468</v>
      </c>
      <c r="AV120" s="1047"/>
      <c r="AW120" s="1047"/>
      <c r="AX120" s="1047"/>
      <c r="AY120" s="1048"/>
      <c r="AZ120" s="997" t="s">
        <v>469</v>
      </c>
      <c r="BA120" s="946"/>
      <c r="BB120" s="946"/>
      <c r="BC120" s="946"/>
      <c r="BD120" s="946"/>
      <c r="BE120" s="946"/>
      <c r="BF120" s="946"/>
      <c r="BG120" s="946"/>
      <c r="BH120" s="946"/>
      <c r="BI120" s="946"/>
      <c r="BJ120" s="946"/>
      <c r="BK120" s="946"/>
      <c r="BL120" s="946"/>
      <c r="BM120" s="946"/>
      <c r="BN120" s="946"/>
      <c r="BO120" s="946"/>
      <c r="BP120" s="947"/>
      <c r="BQ120" s="983">
        <v>21265320</v>
      </c>
      <c r="BR120" s="984"/>
      <c r="BS120" s="984"/>
      <c r="BT120" s="984"/>
      <c r="BU120" s="984"/>
      <c r="BV120" s="984">
        <v>21194616</v>
      </c>
      <c r="BW120" s="984"/>
      <c r="BX120" s="984"/>
      <c r="BY120" s="984"/>
      <c r="BZ120" s="984"/>
      <c r="CA120" s="984">
        <v>20126036</v>
      </c>
      <c r="CB120" s="984"/>
      <c r="CC120" s="984"/>
      <c r="CD120" s="984"/>
      <c r="CE120" s="984"/>
      <c r="CF120" s="998">
        <v>72.099999999999994</v>
      </c>
      <c r="CG120" s="999"/>
      <c r="CH120" s="999"/>
      <c r="CI120" s="999"/>
      <c r="CJ120" s="999"/>
      <c r="CK120" s="1064" t="s">
        <v>470</v>
      </c>
      <c r="CL120" s="1065"/>
      <c r="CM120" s="1065"/>
      <c r="CN120" s="1065"/>
      <c r="CO120" s="1066"/>
      <c r="CP120" s="1072" t="s">
        <v>414</v>
      </c>
      <c r="CQ120" s="1073"/>
      <c r="CR120" s="1073"/>
      <c r="CS120" s="1073"/>
      <c r="CT120" s="1073"/>
      <c r="CU120" s="1073"/>
      <c r="CV120" s="1073"/>
      <c r="CW120" s="1073"/>
      <c r="CX120" s="1073"/>
      <c r="CY120" s="1073"/>
      <c r="CZ120" s="1073"/>
      <c r="DA120" s="1073"/>
      <c r="DB120" s="1073"/>
      <c r="DC120" s="1073"/>
      <c r="DD120" s="1073"/>
      <c r="DE120" s="1073"/>
      <c r="DF120" s="1074"/>
      <c r="DG120" s="983">
        <v>20274740</v>
      </c>
      <c r="DH120" s="984"/>
      <c r="DI120" s="984"/>
      <c r="DJ120" s="984"/>
      <c r="DK120" s="984"/>
      <c r="DL120" s="984">
        <v>19752897</v>
      </c>
      <c r="DM120" s="984"/>
      <c r="DN120" s="984"/>
      <c r="DO120" s="984"/>
      <c r="DP120" s="984"/>
      <c r="DQ120" s="984">
        <v>18846515</v>
      </c>
      <c r="DR120" s="984"/>
      <c r="DS120" s="984"/>
      <c r="DT120" s="984"/>
      <c r="DU120" s="984"/>
      <c r="DV120" s="985">
        <v>67.5</v>
      </c>
      <c r="DW120" s="985"/>
      <c r="DX120" s="985"/>
      <c r="DY120" s="985"/>
      <c r="DZ120" s="986"/>
    </row>
    <row r="121" spans="1:130" s="248" customFormat="1" ht="26.25" customHeight="1" x14ac:dyDescent="0.15">
      <c r="A121" s="1116"/>
      <c r="B121" s="1003"/>
      <c r="C121" s="1024" t="s">
        <v>471</v>
      </c>
      <c r="D121" s="1025"/>
      <c r="E121" s="1025"/>
      <c r="F121" s="1025"/>
      <c r="G121" s="1025"/>
      <c r="H121" s="1025"/>
      <c r="I121" s="1025"/>
      <c r="J121" s="1025"/>
      <c r="K121" s="1025"/>
      <c r="L121" s="1025"/>
      <c r="M121" s="1025"/>
      <c r="N121" s="1025"/>
      <c r="O121" s="1025"/>
      <c r="P121" s="1025"/>
      <c r="Q121" s="1025"/>
      <c r="R121" s="1025"/>
      <c r="S121" s="1025"/>
      <c r="T121" s="1025"/>
      <c r="U121" s="1025"/>
      <c r="V121" s="1025"/>
      <c r="W121" s="1025"/>
      <c r="X121" s="1025"/>
      <c r="Y121" s="1025"/>
      <c r="Z121" s="1026"/>
      <c r="AA121" s="1015" t="s">
        <v>460</v>
      </c>
      <c r="AB121" s="1016"/>
      <c r="AC121" s="1016"/>
      <c r="AD121" s="1016"/>
      <c r="AE121" s="1017"/>
      <c r="AF121" s="1018" t="s">
        <v>138</v>
      </c>
      <c r="AG121" s="1016"/>
      <c r="AH121" s="1016"/>
      <c r="AI121" s="1016"/>
      <c r="AJ121" s="1017"/>
      <c r="AK121" s="1018" t="s">
        <v>138</v>
      </c>
      <c r="AL121" s="1016"/>
      <c r="AM121" s="1016"/>
      <c r="AN121" s="1016"/>
      <c r="AO121" s="1017"/>
      <c r="AP121" s="1019" t="s">
        <v>138</v>
      </c>
      <c r="AQ121" s="1020"/>
      <c r="AR121" s="1020"/>
      <c r="AS121" s="1020"/>
      <c r="AT121" s="1021"/>
      <c r="AU121" s="1049"/>
      <c r="AV121" s="1050"/>
      <c r="AW121" s="1050"/>
      <c r="AX121" s="1050"/>
      <c r="AY121" s="1051"/>
      <c r="AZ121" s="1006" t="s">
        <v>472</v>
      </c>
      <c r="BA121" s="1007"/>
      <c r="BB121" s="1007"/>
      <c r="BC121" s="1007"/>
      <c r="BD121" s="1007"/>
      <c r="BE121" s="1007"/>
      <c r="BF121" s="1007"/>
      <c r="BG121" s="1007"/>
      <c r="BH121" s="1007"/>
      <c r="BI121" s="1007"/>
      <c r="BJ121" s="1007"/>
      <c r="BK121" s="1007"/>
      <c r="BL121" s="1007"/>
      <c r="BM121" s="1007"/>
      <c r="BN121" s="1007"/>
      <c r="BO121" s="1007"/>
      <c r="BP121" s="1008"/>
      <c r="BQ121" s="976">
        <v>9105979</v>
      </c>
      <c r="BR121" s="977"/>
      <c r="BS121" s="977"/>
      <c r="BT121" s="977"/>
      <c r="BU121" s="977"/>
      <c r="BV121" s="977">
        <v>9146000</v>
      </c>
      <c r="BW121" s="977"/>
      <c r="BX121" s="977"/>
      <c r="BY121" s="977"/>
      <c r="BZ121" s="977"/>
      <c r="CA121" s="977">
        <v>9490777</v>
      </c>
      <c r="CB121" s="977"/>
      <c r="CC121" s="977"/>
      <c r="CD121" s="977"/>
      <c r="CE121" s="977"/>
      <c r="CF121" s="971">
        <v>34</v>
      </c>
      <c r="CG121" s="972"/>
      <c r="CH121" s="972"/>
      <c r="CI121" s="972"/>
      <c r="CJ121" s="972"/>
      <c r="CK121" s="1067"/>
      <c r="CL121" s="1068"/>
      <c r="CM121" s="1068"/>
      <c r="CN121" s="1068"/>
      <c r="CO121" s="1069"/>
      <c r="CP121" s="1077" t="s">
        <v>473</v>
      </c>
      <c r="CQ121" s="1078"/>
      <c r="CR121" s="1078"/>
      <c r="CS121" s="1078"/>
      <c r="CT121" s="1078"/>
      <c r="CU121" s="1078"/>
      <c r="CV121" s="1078"/>
      <c r="CW121" s="1078"/>
      <c r="CX121" s="1078"/>
      <c r="CY121" s="1078"/>
      <c r="CZ121" s="1078"/>
      <c r="DA121" s="1078"/>
      <c r="DB121" s="1078"/>
      <c r="DC121" s="1078"/>
      <c r="DD121" s="1078"/>
      <c r="DE121" s="1078"/>
      <c r="DF121" s="1079"/>
      <c r="DG121" s="976">
        <v>1614059</v>
      </c>
      <c r="DH121" s="977"/>
      <c r="DI121" s="977"/>
      <c r="DJ121" s="977"/>
      <c r="DK121" s="977"/>
      <c r="DL121" s="977">
        <v>1564691</v>
      </c>
      <c r="DM121" s="977"/>
      <c r="DN121" s="977"/>
      <c r="DO121" s="977"/>
      <c r="DP121" s="977"/>
      <c r="DQ121" s="977">
        <v>1557550</v>
      </c>
      <c r="DR121" s="977"/>
      <c r="DS121" s="977"/>
      <c r="DT121" s="977"/>
      <c r="DU121" s="977"/>
      <c r="DV121" s="978">
        <v>5.6</v>
      </c>
      <c r="DW121" s="978"/>
      <c r="DX121" s="978"/>
      <c r="DY121" s="978"/>
      <c r="DZ121" s="979"/>
    </row>
    <row r="122" spans="1:130" s="248" customFormat="1" ht="26.25" customHeight="1" x14ac:dyDescent="0.15">
      <c r="A122" s="1116"/>
      <c r="B122" s="1003"/>
      <c r="C122" s="973" t="s">
        <v>453</v>
      </c>
      <c r="D122" s="974"/>
      <c r="E122" s="974"/>
      <c r="F122" s="974"/>
      <c r="G122" s="974"/>
      <c r="H122" s="974"/>
      <c r="I122" s="974"/>
      <c r="J122" s="974"/>
      <c r="K122" s="974"/>
      <c r="L122" s="974"/>
      <c r="M122" s="974"/>
      <c r="N122" s="974"/>
      <c r="O122" s="974"/>
      <c r="P122" s="974"/>
      <c r="Q122" s="974"/>
      <c r="R122" s="974"/>
      <c r="S122" s="974"/>
      <c r="T122" s="974"/>
      <c r="U122" s="974"/>
      <c r="V122" s="974"/>
      <c r="W122" s="974"/>
      <c r="X122" s="974"/>
      <c r="Y122" s="974"/>
      <c r="Z122" s="975"/>
      <c r="AA122" s="1015" t="s">
        <v>138</v>
      </c>
      <c r="AB122" s="1016"/>
      <c r="AC122" s="1016"/>
      <c r="AD122" s="1016"/>
      <c r="AE122" s="1017"/>
      <c r="AF122" s="1018" t="s">
        <v>138</v>
      </c>
      <c r="AG122" s="1016"/>
      <c r="AH122" s="1016"/>
      <c r="AI122" s="1016"/>
      <c r="AJ122" s="1017"/>
      <c r="AK122" s="1018" t="s">
        <v>138</v>
      </c>
      <c r="AL122" s="1016"/>
      <c r="AM122" s="1016"/>
      <c r="AN122" s="1016"/>
      <c r="AO122" s="1017"/>
      <c r="AP122" s="1019" t="s">
        <v>138</v>
      </c>
      <c r="AQ122" s="1020"/>
      <c r="AR122" s="1020"/>
      <c r="AS122" s="1020"/>
      <c r="AT122" s="1021"/>
      <c r="AU122" s="1049"/>
      <c r="AV122" s="1050"/>
      <c r="AW122" s="1050"/>
      <c r="AX122" s="1050"/>
      <c r="AY122" s="1051"/>
      <c r="AZ122" s="1031" t="s">
        <v>474</v>
      </c>
      <c r="BA122" s="1022"/>
      <c r="BB122" s="1022"/>
      <c r="BC122" s="1022"/>
      <c r="BD122" s="1022"/>
      <c r="BE122" s="1022"/>
      <c r="BF122" s="1022"/>
      <c r="BG122" s="1022"/>
      <c r="BH122" s="1022"/>
      <c r="BI122" s="1022"/>
      <c r="BJ122" s="1022"/>
      <c r="BK122" s="1022"/>
      <c r="BL122" s="1022"/>
      <c r="BM122" s="1022"/>
      <c r="BN122" s="1022"/>
      <c r="BO122" s="1022"/>
      <c r="BP122" s="1023"/>
      <c r="BQ122" s="1054">
        <v>62695972</v>
      </c>
      <c r="BR122" s="1055"/>
      <c r="BS122" s="1055"/>
      <c r="BT122" s="1055"/>
      <c r="BU122" s="1055"/>
      <c r="BV122" s="1055">
        <v>59395877</v>
      </c>
      <c r="BW122" s="1055"/>
      <c r="BX122" s="1055"/>
      <c r="BY122" s="1055"/>
      <c r="BZ122" s="1055"/>
      <c r="CA122" s="1055">
        <v>57242386</v>
      </c>
      <c r="CB122" s="1055"/>
      <c r="CC122" s="1055"/>
      <c r="CD122" s="1055"/>
      <c r="CE122" s="1055"/>
      <c r="CF122" s="1075">
        <v>205</v>
      </c>
      <c r="CG122" s="1076"/>
      <c r="CH122" s="1076"/>
      <c r="CI122" s="1076"/>
      <c r="CJ122" s="1076"/>
      <c r="CK122" s="1067"/>
      <c r="CL122" s="1068"/>
      <c r="CM122" s="1068"/>
      <c r="CN122" s="1068"/>
      <c r="CO122" s="1069"/>
      <c r="CP122" s="1077" t="s">
        <v>475</v>
      </c>
      <c r="CQ122" s="1078"/>
      <c r="CR122" s="1078"/>
      <c r="CS122" s="1078"/>
      <c r="CT122" s="1078"/>
      <c r="CU122" s="1078"/>
      <c r="CV122" s="1078"/>
      <c r="CW122" s="1078"/>
      <c r="CX122" s="1078"/>
      <c r="CY122" s="1078"/>
      <c r="CZ122" s="1078"/>
      <c r="DA122" s="1078"/>
      <c r="DB122" s="1078"/>
      <c r="DC122" s="1078"/>
      <c r="DD122" s="1078"/>
      <c r="DE122" s="1078"/>
      <c r="DF122" s="1079"/>
      <c r="DG122" s="976" t="s">
        <v>138</v>
      </c>
      <c r="DH122" s="977"/>
      <c r="DI122" s="977"/>
      <c r="DJ122" s="977"/>
      <c r="DK122" s="977"/>
      <c r="DL122" s="977" t="s">
        <v>138</v>
      </c>
      <c r="DM122" s="977"/>
      <c r="DN122" s="977"/>
      <c r="DO122" s="977"/>
      <c r="DP122" s="977"/>
      <c r="DQ122" s="977" t="s">
        <v>138</v>
      </c>
      <c r="DR122" s="977"/>
      <c r="DS122" s="977"/>
      <c r="DT122" s="977"/>
      <c r="DU122" s="977"/>
      <c r="DV122" s="978" t="s">
        <v>138</v>
      </c>
      <c r="DW122" s="978"/>
      <c r="DX122" s="978"/>
      <c r="DY122" s="978"/>
      <c r="DZ122" s="979"/>
    </row>
    <row r="123" spans="1:130" s="248" customFormat="1" ht="26.25" customHeight="1" x14ac:dyDescent="0.15">
      <c r="A123" s="1116"/>
      <c r="B123" s="1003"/>
      <c r="C123" s="973" t="s">
        <v>459</v>
      </c>
      <c r="D123" s="974"/>
      <c r="E123" s="974"/>
      <c r="F123" s="974"/>
      <c r="G123" s="974"/>
      <c r="H123" s="974"/>
      <c r="I123" s="974"/>
      <c r="J123" s="974"/>
      <c r="K123" s="974"/>
      <c r="L123" s="974"/>
      <c r="M123" s="974"/>
      <c r="N123" s="974"/>
      <c r="O123" s="974"/>
      <c r="P123" s="974"/>
      <c r="Q123" s="974"/>
      <c r="R123" s="974"/>
      <c r="S123" s="974"/>
      <c r="T123" s="974"/>
      <c r="U123" s="974"/>
      <c r="V123" s="974"/>
      <c r="W123" s="974"/>
      <c r="X123" s="974"/>
      <c r="Y123" s="974"/>
      <c r="Z123" s="975"/>
      <c r="AA123" s="1015" t="s">
        <v>138</v>
      </c>
      <c r="AB123" s="1016"/>
      <c r="AC123" s="1016"/>
      <c r="AD123" s="1016"/>
      <c r="AE123" s="1017"/>
      <c r="AF123" s="1018" t="s">
        <v>138</v>
      </c>
      <c r="AG123" s="1016"/>
      <c r="AH123" s="1016"/>
      <c r="AI123" s="1016"/>
      <c r="AJ123" s="1017"/>
      <c r="AK123" s="1018" t="s">
        <v>138</v>
      </c>
      <c r="AL123" s="1016"/>
      <c r="AM123" s="1016"/>
      <c r="AN123" s="1016"/>
      <c r="AO123" s="1017"/>
      <c r="AP123" s="1019" t="s">
        <v>441</v>
      </c>
      <c r="AQ123" s="1020"/>
      <c r="AR123" s="1020"/>
      <c r="AS123" s="1020"/>
      <c r="AT123" s="1021"/>
      <c r="AU123" s="1052"/>
      <c r="AV123" s="1053"/>
      <c r="AW123" s="1053"/>
      <c r="AX123" s="1053"/>
      <c r="AY123" s="1053"/>
      <c r="AZ123" s="279" t="s">
        <v>188</v>
      </c>
      <c r="BA123" s="279"/>
      <c r="BB123" s="279"/>
      <c r="BC123" s="279"/>
      <c r="BD123" s="279"/>
      <c r="BE123" s="279"/>
      <c r="BF123" s="279"/>
      <c r="BG123" s="279"/>
      <c r="BH123" s="279"/>
      <c r="BI123" s="279"/>
      <c r="BJ123" s="279"/>
      <c r="BK123" s="279"/>
      <c r="BL123" s="279"/>
      <c r="BM123" s="279"/>
      <c r="BN123" s="279"/>
      <c r="BO123" s="1032" t="s">
        <v>476</v>
      </c>
      <c r="BP123" s="1063"/>
      <c r="BQ123" s="1122">
        <v>93067271</v>
      </c>
      <c r="BR123" s="1123"/>
      <c r="BS123" s="1123"/>
      <c r="BT123" s="1123"/>
      <c r="BU123" s="1123"/>
      <c r="BV123" s="1123">
        <v>89736493</v>
      </c>
      <c r="BW123" s="1123"/>
      <c r="BX123" s="1123"/>
      <c r="BY123" s="1123"/>
      <c r="BZ123" s="1123"/>
      <c r="CA123" s="1123">
        <v>86859199</v>
      </c>
      <c r="CB123" s="1123"/>
      <c r="CC123" s="1123"/>
      <c r="CD123" s="1123"/>
      <c r="CE123" s="1123"/>
      <c r="CF123" s="1056"/>
      <c r="CG123" s="1057"/>
      <c r="CH123" s="1057"/>
      <c r="CI123" s="1057"/>
      <c r="CJ123" s="1058"/>
      <c r="CK123" s="1067"/>
      <c r="CL123" s="1068"/>
      <c r="CM123" s="1068"/>
      <c r="CN123" s="1068"/>
      <c r="CO123" s="1069"/>
      <c r="CP123" s="1077" t="s">
        <v>477</v>
      </c>
      <c r="CQ123" s="1078"/>
      <c r="CR123" s="1078"/>
      <c r="CS123" s="1078"/>
      <c r="CT123" s="1078"/>
      <c r="CU123" s="1078"/>
      <c r="CV123" s="1078"/>
      <c r="CW123" s="1078"/>
      <c r="CX123" s="1078"/>
      <c r="CY123" s="1078"/>
      <c r="CZ123" s="1078"/>
      <c r="DA123" s="1078"/>
      <c r="DB123" s="1078"/>
      <c r="DC123" s="1078"/>
      <c r="DD123" s="1078"/>
      <c r="DE123" s="1078"/>
      <c r="DF123" s="1079"/>
      <c r="DG123" s="1015" t="s">
        <v>441</v>
      </c>
      <c r="DH123" s="1016"/>
      <c r="DI123" s="1016"/>
      <c r="DJ123" s="1016"/>
      <c r="DK123" s="1017"/>
      <c r="DL123" s="1018" t="s">
        <v>138</v>
      </c>
      <c r="DM123" s="1016"/>
      <c r="DN123" s="1016"/>
      <c r="DO123" s="1016"/>
      <c r="DP123" s="1017"/>
      <c r="DQ123" s="1018" t="s">
        <v>138</v>
      </c>
      <c r="DR123" s="1016"/>
      <c r="DS123" s="1016"/>
      <c r="DT123" s="1016"/>
      <c r="DU123" s="1017"/>
      <c r="DV123" s="1019" t="s">
        <v>138</v>
      </c>
      <c r="DW123" s="1020"/>
      <c r="DX123" s="1020"/>
      <c r="DY123" s="1020"/>
      <c r="DZ123" s="1021"/>
    </row>
    <row r="124" spans="1:130" s="248" customFormat="1" ht="26.25" customHeight="1" thickBot="1" x14ac:dyDescent="0.2">
      <c r="A124" s="1116"/>
      <c r="B124" s="1003"/>
      <c r="C124" s="973" t="s">
        <v>463</v>
      </c>
      <c r="D124" s="974"/>
      <c r="E124" s="974"/>
      <c r="F124" s="974"/>
      <c r="G124" s="974"/>
      <c r="H124" s="974"/>
      <c r="I124" s="974"/>
      <c r="J124" s="974"/>
      <c r="K124" s="974"/>
      <c r="L124" s="974"/>
      <c r="M124" s="974"/>
      <c r="N124" s="974"/>
      <c r="O124" s="974"/>
      <c r="P124" s="974"/>
      <c r="Q124" s="974"/>
      <c r="R124" s="974"/>
      <c r="S124" s="974"/>
      <c r="T124" s="974"/>
      <c r="U124" s="974"/>
      <c r="V124" s="974"/>
      <c r="W124" s="974"/>
      <c r="X124" s="974"/>
      <c r="Y124" s="974"/>
      <c r="Z124" s="975"/>
      <c r="AA124" s="1015" t="s">
        <v>138</v>
      </c>
      <c r="AB124" s="1016"/>
      <c r="AC124" s="1016"/>
      <c r="AD124" s="1016"/>
      <c r="AE124" s="1017"/>
      <c r="AF124" s="1018" t="s">
        <v>138</v>
      </c>
      <c r="AG124" s="1016"/>
      <c r="AH124" s="1016"/>
      <c r="AI124" s="1016"/>
      <c r="AJ124" s="1017"/>
      <c r="AK124" s="1018" t="s">
        <v>138</v>
      </c>
      <c r="AL124" s="1016"/>
      <c r="AM124" s="1016"/>
      <c r="AN124" s="1016"/>
      <c r="AO124" s="1017"/>
      <c r="AP124" s="1019" t="s">
        <v>138</v>
      </c>
      <c r="AQ124" s="1020"/>
      <c r="AR124" s="1020"/>
      <c r="AS124" s="1020"/>
      <c r="AT124" s="1021"/>
      <c r="AU124" s="1118" t="s">
        <v>478</v>
      </c>
      <c r="AV124" s="1119"/>
      <c r="AW124" s="1119"/>
      <c r="AX124" s="1119"/>
      <c r="AY124" s="1119"/>
      <c r="AZ124" s="1119"/>
      <c r="BA124" s="1119"/>
      <c r="BB124" s="1119"/>
      <c r="BC124" s="1119"/>
      <c r="BD124" s="1119"/>
      <c r="BE124" s="1119"/>
      <c r="BF124" s="1119"/>
      <c r="BG124" s="1119"/>
      <c r="BH124" s="1119"/>
      <c r="BI124" s="1119"/>
      <c r="BJ124" s="1119"/>
      <c r="BK124" s="1119"/>
      <c r="BL124" s="1119"/>
      <c r="BM124" s="1119"/>
      <c r="BN124" s="1119"/>
      <c r="BO124" s="1119"/>
      <c r="BP124" s="1120"/>
      <c r="BQ124" s="1121" t="s">
        <v>460</v>
      </c>
      <c r="BR124" s="1085"/>
      <c r="BS124" s="1085"/>
      <c r="BT124" s="1085"/>
      <c r="BU124" s="1085"/>
      <c r="BV124" s="1085" t="s">
        <v>460</v>
      </c>
      <c r="BW124" s="1085"/>
      <c r="BX124" s="1085"/>
      <c r="BY124" s="1085"/>
      <c r="BZ124" s="1085"/>
      <c r="CA124" s="1085" t="s">
        <v>441</v>
      </c>
      <c r="CB124" s="1085"/>
      <c r="CC124" s="1085"/>
      <c r="CD124" s="1085"/>
      <c r="CE124" s="1085"/>
      <c r="CF124" s="1086"/>
      <c r="CG124" s="1087"/>
      <c r="CH124" s="1087"/>
      <c r="CI124" s="1087"/>
      <c r="CJ124" s="1088"/>
      <c r="CK124" s="1070"/>
      <c r="CL124" s="1070"/>
      <c r="CM124" s="1070"/>
      <c r="CN124" s="1070"/>
      <c r="CO124" s="1071"/>
      <c r="CP124" s="1077" t="s">
        <v>479</v>
      </c>
      <c r="CQ124" s="1078"/>
      <c r="CR124" s="1078"/>
      <c r="CS124" s="1078"/>
      <c r="CT124" s="1078"/>
      <c r="CU124" s="1078"/>
      <c r="CV124" s="1078"/>
      <c r="CW124" s="1078"/>
      <c r="CX124" s="1078"/>
      <c r="CY124" s="1078"/>
      <c r="CZ124" s="1078"/>
      <c r="DA124" s="1078"/>
      <c r="DB124" s="1078"/>
      <c r="DC124" s="1078"/>
      <c r="DD124" s="1078"/>
      <c r="DE124" s="1078"/>
      <c r="DF124" s="1079"/>
      <c r="DG124" s="1062" t="s">
        <v>138</v>
      </c>
      <c r="DH124" s="1041"/>
      <c r="DI124" s="1041"/>
      <c r="DJ124" s="1041"/>
      <c r="DK124" s="1042"/>
      <c r="DL124" s="1040" t="s">
        <v>138</v>
      </c>
      <c r="DM124" s="1041"/>
      <c r="DN124" s="1041"/>
      <c r="DO124" s="1041"/>
      <c r="DP124" s="1042"/>
      <c r="DQ124" s="1040" t="s">
        <v>138</v>
      </c>
      <c r="DR124" s="1041"/>
      <c r="DS124" s="1041"/>
      <c r="DT124" s="1041"/>
      <c r="DU124" s="1042"/>
      <c r="DV124" s="1043" t="s">
        <v>138</v>
      </c>
      <c r="DW124" s="1044"/>
      <c r="DX124" s="1044"/>
      <c r="DY124" s="1044"/>
      <c r="DZ124" s="1045"/>
    </row>
    <row r="125" spans="1:130" s="248" customFormat="1" ht="26.25" customHeight="1" x14ac:dyDescent="0.15">
      <c r="A125" s="1116"/>
      <c r="B125" s="1003"/>
      <c r="C125" s="973" t="s">
        <v>465</v>
      </c>
      <c r="D125" s="974"/>
      <c r="E125" s="974"/>
      <c r="F125" s="974"/>
      <c r="G125" s="974"/>
      <c r="H125" s="974"/>
      <c r="I125" s="974"/>
      <c r="J125" s="974"/>
      <c r="K125" s="974"/>
      <c r="L125" s="974"/>
      <c r="M125" s="974"/>
      <c r="N125" s="974"/>
      <c r="O125" s="974"/>
      <c r="P125" s="974"/>
      <c r="Q125" s="974"/>
      <c r="R125" s="974"/>
      <c r="S125" s="974"/>
      <c r="T125" s="974"/>
      <c r="U125" s="974"/>
      <c r="V125" s="974"/>
      <c r="W125" s="974"/>
      <c r="X125" s="974"/>
      <c r="Y125" s="974"/>
      <c r="Z125" s="975"/>
      <c r="AA125" s="1015" t="s">
        <v>138</v>
      </c>
      <c r="AB125" s="1016"/>
      <c r="AC125" s="1016"/>
      <c r="AD125" s="1016"/>
      <c r="AE125" s="1017"/>
      <c r="AF125" s="1018" t="s">
        <v>138</v>
      </c>
      <c r="AG125" s="1016"/>
      <c r="AH125" s="1016"/>
      <c r="AI125" s="1016"/>
      <c r="AJ125" s="1017"/>
      <c r="AK125" s="1018" t="s">
        <v>138</v>
      </c>
      <c r="AL125" s="1016"/>
      <c r="AM125" s="1016"/>
      <c r="AN125" s="1016"/>
      <c r="AO125" s="1017"/>
      <c r="AP125" s="1019" t="s">
        <v>138</v>
      </c>
      <c r="AQ125" s="1020"/>
      <c r="AR125" s="1020"/>
      <c r="AS125" s="1020"/>
      <c r="AT125" s="1021"/>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080" t="s">
        <v>480</v>
      </c>
      <c r="CL125" s="1065"/>
      <c r="CM125" s="1065"/>
      <c r="CN125" s="1065"/>
      <c r="CO125" s="1066"/>
      <c r="CP125" s="997" t="s">
        <v>481</v>
      </c>
      <c r="CQ125" s="946"/>
      <c r="CR125" s="946"/>
      <c r="CS125" s="946"/>
      <c r="CT125" s="946"/>
      <c r="CU125" s="946"/>
      <c r="CV125" s="946"/>
      <c r="CW125" s="946"/>
      <c r="CX125" s="946"/>
      <c r="CY125" s="946"/>
      <c r="CZ125" s="946"/>
      <c r="DA125" s="946"/>
      <c r="DB125" s="946"/>
      <c r="DC125" s="946"/>
      <c r="DD125" s="946"/>
      <c r="DE125" s="946"/>
      <c r="DF125" s="947"/>
      <c r="DG125" s="983" t="s">
        <v>138</v>
      </c>
      <c r="DH125" s="984"/>
      <c r="DI125" s="984"/>
      <c r="DJ125" s="984"/>
      <c r="DK125" s="984"/>
      <c r="DL125" s="984" t="s">
        <v>138</v>
      </c>
      <c r="DM125" s="984"/>
      <c r="DN125" s="984"/>
      <c r="DO125" s="984"/>
      <c r="DP125" s="984"/>
      <c r="DQ125" s="984" t="s">
        <v>138</v>
      </c>
      <c r="DR125" s="984"/>
      <c r="DS125" s="984"/>
      <c r="DT125" s="984"/>
      <c r="DU125" s="984"/>
      <c r="DV125" s="985" t="s">
        <v>460</v>
      </c>
      <c r="DW125" s="985"/>
      <c r="DX125" s="985"/>
      <c r="DY125" s="985"/>
      <c r="DZ125" s="986"/>
    </row>
    <row r="126" spans="1:130" s="248" customFormat="1" ht="26.25" customHeight="1" thickBot="1" x14ac:dyDescent="0.2">
      <c r="A126" s="1116"/>
      <c r="B126" s="1003"/>
      <c r="C126" s="973" t="s">
        <v>467</v>
      </c>
      <c r="D126" s="974"/>
      <c r="E126" s="974"/>
      <c r="F126" s="974"/>
      <c r="G126" s="974"/>
      <c r="H126" s="974"/>
      <c r="I126" s="974"/>
      <c r="J126" s="974"/>
      <c r="K126" s="974"/>
      <c r="L126" s="974"/>
      <c r="M126" s="974"/>
      <c r="N126" s="974"/>
      <c r="O126" s="974"/>
      <c r="P126" s="974"/>
      <c r="Q126" s="974"/>
      <c r="R126" s="974"/>
      <c r="S126" s="974"/>
      <c r="T126" s="974"/>
      <c r="U126" s="974"/>
      <c r="V126" s="974"/>
      <c r="W126" s="974"/>
      <c r="X126" s="974"/>
      <c r="Y126" s="974"/>
      <c r="Z126" s="975"/>
      <c r="AA126" s="1015">
        <v>18822</v>
      </c>
      <c r="AB126" s="1016"/>
      <c r="AC126" s="1016"/>
      <c r="AD126" s="1016"/>
      <c r="AE126" s="1017"/>
      <c r="AF126" s="1018">
        <v>14778</v>
      </c>
      <c r="AG126" s="1016"/>
      <c r="AH126" s="1016"/>
      <c r="AI126" s="1016"/>
      <c r="AJ126" s="1017"/>
      <c r="AK126" s="1018">
        <v>2932</v>
      </c>
      <c r="AL126" s="1016"/>
      <c r="AM126" s="1016"/>
      <c r="AN126" s="1016"/>
      <c r="AO126" s="1017"/>
      <c r="AP126" s="1019">
        <v>0</v>
      </c>
      <c r="AQ126" s="1020"/>
      <c r="AR126" s="1020"/>
      <c r="AS126" s="1020"/>
      <c r="AT126" s="1021"/>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081"/>
      <c r="CL126" s="1068"/>
      <c r="CM126" s="1068"/>
      <c r="CN126" s="1068"/>
      <c r="CO126" s="1069"/>
      <c r="CP126" s="1006" t="s">
        <v>482</v>
      </c>
      <c r="CQ126" s="1007"/>
      <c r="CR126" s="1007"/>
      <c r="CS126" s="1007"/>
      <c r="CT126" s="1007"/>
      <c r="CU126" s="1007"/>
      <c r="CV126" s="1007"/>
      <c r="CW126" s="1007"/>
      <c r="CX126" s="1007"/>
      <c r="CY126" s="1007"/>
      <c r="CZ126" s="1007"/>
      <c r="DA126" s="1007"/>
      <c r="DB126" s="1007"/>
      <c r="DC126" s="1007"/>
      <c r="DD126" s="1007"/>
      <c r="DE126" s="1007"/>
      <c r="DF126" s="1008"/>
      <c r="DG126" s="976">
        <v>334920</v>
      </c>
      <c r="DH126" s="977"/>
      <c r="DI126" s="977"/>
      <c r="DJ126" s="977"/>
      <c r="DK126" s="977"/>
      <c r="DL126" s="977" t="s">
        <v>138</v>
      </c>
      <c r="DM126" s="977"/>
      <c r="DN126" s="977"/>
      <c r="DO126" s="977"/>
      <c r="DP126" s="977"/>
      <c r="DQ126" s="977">
        <v>978316</v>
      </c>
      <c r="DR126" s="977"/>
      <c r="DS126" s="977"/>
      <c r="DT126" s="977"/>
      <c r="DU126" s="977"/>
      <c r="DV126" s="978">
        <v>3.5</v>
      </c>
      <c r="DW126" s="978"/>
      <c r="DX126" s="978"/>
      <c r="DY126" s="978"/>
      <c r="DZ126" s="979"/>
    </row>
    <row r="127" spans="1:130" s="248" customFormat="1" ht="26.25" customHeight="1" x14ac:dyDescent="0.15">
      <c r="A127" s="1117"/>
      <c r="B127" s="1005"/>
      <c r="C127" s="1059" t="s">
        <v>483</v>
      </c>
      <c r="D127" s="1060"/>
      <c r="E127" s="1060"/>
      <c r="F127" s="1060"/>
      <c r="G127" s="1060"/>
      <c r="H127" s="1060"/>
      <c r="I127" s="1060"/>
      <c r="J127" s="1060"/>
      <c r="K127" s="1060"/>
      <c r="L127" s="1060"/>
      <c r="M127" s="1060"/>
      <c r="N127" s="1060"/>
      <c r="O127" s="1060"/>
      <c r="P127" s="1060"/>
      <c r="Q127" s="1060"/>
      <c r="R127" s="1060"/>
      <c r="S127" s="1060"/>
      <c r="T127" s="1060"/>
      <c r="U127" s="1060"/>
      <c r="V127" s="1060"/>
      <c r="W127" s="1060"/>
      <c r="X127" s="1060"/>
      <c r="Y127" s="1060"/>
      <c r="Z127" s="1061"/>
      <c r="AA127" s="1015">
        <v>1845</v>
      </c>
      <c r="AB127" s="1016"/>
      <c r="AC127" s="1016"/>
      <c r="AD127" s="1016"/>
      <c r="AE127" s="1017"/>
      <c r="AF127" s="1018">
        <v>2038</v>
      </c>
      <c r="AG127" s="1016"/>
      <c r="AH127" s="1016"/>
      <c r="AI127" s="1016"/>
      <c r="AJ127" s="1017"/>
      <c r="AK127" s="1018">
        <v>1712</v>
      </c>
      <c r="AL127" s="1016"/>
      <c r="AM127" s="1016"/>
      <c r="AN127" s="1016"/>
      <c r="AO127" s="1017"/>
      <c r="AP127" s="1019">
        <v>0</v>
      </c>
      <c r="AQ127" s="1020"/>
      <c r="AR127" s="1020"/>
      <c r="AS127" s="1020"/>
      <c r="AT127" s="1021"/>
      <c r="AU127" s="284"/>
      <c r="AV127" s="284"/>
      <c r="AW127" s="284"/>
      <c r="AX127" s="1089" t="s">
        <v>484</v>
      </c>
      <c r="AY127" s="1090"/>
      <c r="AZ127" s="1090"/>
      <c r="BA127" s="1090"/>
      <c r="BB127" s="1090"/>
      <c r="BC127" s="1090"/>
      <c r="BD127" s="1090"/>
      <c r="BE127" s="1091"/>
      <c r="BF127" s="1092" t="s">
        <v>485</v>
      </c>
      <c r="BG127" s="1090"/>
      <c r="BH127" s="1090"/>
      <c r="BI127" s="1090"/>
      <c r="BJ127" s="1090"/>
      <c r="BK127" s="1090"/>
      <c r="BL127" s="1091"/>
      <c r="BM127" s="1092" t="s">
        <v>486</v>
      </c>
      <c r="BN127" s="1090"/>
      <c r="BO127" s="1090"/>
      <c r="BP127" s="1090"/>
      <c r="BQ127" s="1090"/>
      <c r="BR127" s="1090"/>
      <c r="BS127" s="1091"/>
      <c r="BT127" s="1092" t="s">
        <v>487</v>
      </c>
      <c r="BU127" s="1090"/>
      <c r="BV127" s="1090"/>
      <c r="BW127" s="1090"/>
      <c r="BX127" s="1090"/>
      <c r="BY127" s="1090"/>
      <c r="BZ127" s="1114"/>
      <c r="CA127" s="284"/>
      <c r="CB127" s="284"/>
      <c r="CC127" s="284"/>
      <c r="CD127" s="285"/>
      <c r="CE127" s="285"/>
      <c r="CF127" s="285"/>
      <c r="CG127" s="282"/>
      <c r="CH127" s="282"/>
      <c r="CI127" s="282"/>
      <c r="CJ127" s="283"/>
      <c r="CK127" s="1081"/>
      <c r="CL127" s="1068"/>
      <c r="CM127" s="1068"/>
      <c r="CN127" s="1068"/>
      <c r="CO127" s="1069"/>
      <c r="CP127" s="1006" t="s">
        <v>488</v>
      </c>
      <c r="CQ127" s="1007"/>
      <c r="CR127" s="1007"/>
      <c r="CS127" s="1007"/>
      <c r="CT127" s="1007"/>
      <c r="CU127" s="1007"/>
      <c r="CV127" s="1007"/>
      <c r="CW127" s="1007"/>
      <c r="CX127" s="1007"/>
      <c r="CY127" s="1007"/>
      <c r="CZ127" s="1007"/>
      <c r="DA127" s="1007"/>
      <c r="DB127" s="1007"/>
      <c r="DC127" s="1007"/>
      <c r="DD127" s="1007"/>
      <c r="DE127" s="1007"/>
      <c r="DF127" s="1008"/>
      <c r="DG127" s="976" t="s">
        <v>138</v>
      </c>
      <c r="DH127" s="977"/>
      <c r="DI127" s="977"/>
      <c r="DJ127" s="977"/>
      <c r="DK127" s="977"/>
      <c r="DL127" s="977" t="s">
        <v>138</v>
      </c>
      <c r="DM127" s="977"/>
      <c r="DN127" s="977"/>
      <c r="DO127" s="977"/>
      <c r="DP127" s="977"/>
      <c r="DQ127" s="977" t="s">
        <v>138</v>
      </c>
      <c r="DR127" s="977"/>
      <c r="DS127" s="977"/>
      <c r="DT127" s="977"/>
      <c r="DU127" s="977"/>
      <c r="DV127" s="978" t="s">
        <v>138</v>
      </c>
      <c r="DW127" s="978"/>
      <c r="DX127" s="978"/>
      <c r="DY127" s="978"/>
      <c r="DZ127" s="979"/>
    </row>
    <row r="128" spans="1:130" s="248" customFormat="1" ht="26.25" customHeight="1" thickBot="1" x14ac:dyDescent="0.2">
      <c r="A128" s="1100" t="s">
        <v>489</v>
      </c>
      <c r="B128" s="1101"/>
      <c r="C128" s="1101"/>
      <c r="D128" s="1101"/>
      <c r="E128" s="1101"/>
      <c r="F128" s="1101"/>
      <c r="G128" s="1101"/>
      <c r="H128" s="1101"/>
      <c r="I128" s="1101"/>
      <c r="J128" s="1101"/>
      <c r="K128" s="1101"/>
      <c r="L128" s="1101"/>
      <c r="M128" s="1101"/>
      <c r="N128" s="1101"/>
      <c r="O128" s="1101"/>
      <c r="P128" s="1101"/>
      <c r="Q128" s="1101"/>
      <c r="R128" s="1101"/>
      <c r="S128" s="1101"/>
      <c r="T128" s="1101"/>
      <c r="U128" s="1101"/>
      <c r="V128" s="1101"/>
      <c r="W128" s="1102" t="s">
        <v>490</v>
      </c>
      <c r="X128" s="1102"/>
      <c r="Y128" s="1102"/>
      <c r="Z128" s="1103"/>
      <c r="AA128" s="1104">
        <v>857366</v>
      </c>
      <c r="AB128" s="1105"/>
      <c r="AC128" s="1105"/>
      <c r="AD128" s="1105"/>
      <c r="AE128" s="1106"/>
      <c r="AF128" s="1107">
        <v>969862</v>
      </c>
      <c r="AG128" s="1105"/>
      <c r="AH128" s="1105"/>
      <c r="AI128" s="1105"/>
      <c r="AJ128" s="1106"/>
      <c r="AK128" s="1107">
        <v>790662</v>
      </c>
      <c r="AL128" s="1105"/>
      <c r="AM128" s="1105"/>
      <c r="AN128" s="1105"/>
      <c r="AO128" s="1106"/>
      <c r="AP128" s="1108"/>
      <c r="AQ128" s="1109"/>
      <c r="AR128" s="1109"/>
      <c r="AS128" s="1109"/>
      <c r="AT128" s="1110"/>
      <c r="AU128" s="284"/>
      <c r="AV128" s="284"/>
      <c r="AW128" s="284"/>
      <c r="AX128" s="945" t="s">
        <v>491</v>
      </c>
      <c r="AY128" s="946"/>
      <c r="AZ128" s="946"/>
      <c r="BA128" s="946"/>
      <c r="BB128" s="946"/>
      <c r="BC128" s="946"/>
      <c r="BD128" s="946"/>
      <c r="BE128" s="947"/>
      <c r="BF128" s="1111" t="s">
        <v>138</v>
      </c>
      <c r="BG128" s="1112"/>
      <c r="BH128" s="1112"/>
      <c r="BI128" s="1112"/>
      <c r="BJ128" s="1112"/>
      <c r="BK128" s="1112"/>
      <c r="BL128" s="1113"/>
      <c r="BM128" s="1111">
        <v>11.62</v>
      </c>
      <c r="BN128" s="1112"/>
      <c r="BO128" s="1112"/>
      <c r="BP128" s="1112"/>
      <c r="BQ128" s="1112"/>
      <c r="BR128" s="1112"/>
      <c r="BS128" s="1113"/>
      <c r="BT128" s="1111">
        <v>20</v>
      </c>
      <c r="BU128" s="1112"/>
      <c r="BV128" s="1112"/>
      <c r="BW128" s="1112"/>
      <c r="BX128" s="1112"/>
      <c r="BY128" s="1112"/>
      <c r="BZ128" s="1136"/>
      <c r="CA128" s="285"/>
      <c r="CB128" s="285"/>
      <c r="CC128" s="285"/>
      <c r="CD128" s="285"/>
      <c r="CE128" s="285"/>
      <c r="CF128" s="285"/>
      <c r="CG128" s="282"/>
      <c r="CH128" s="282"/>
      <c r="CI128" s="282"/>
      <c r="CJ128" s="283"/>
      <c r="CK128" s="1082"/>
      <c r="CL128" s="1083"/>
      <c r="CM128" s="1083"/>
      <c r="CN128" s="1083"/>
      <c r="CO128" s="1084"/>
      <c r="CP128" s="1093" t="s">
        <v>492</v>
      </c>
      <c r="CQ128" s="1094"/>
      <c r="CR128" s="1094"/>
      <c r="CS128" s="1094"/>
      <c r="CT128" s="1094"/>
      <c r="CU128" s="1094"/>
      <c r="CV128" s="1094"/>
      <c r="CW128" s="1094"/>
      <c r="CX128" s="1094"/>
      <c r="CY128" s="1094"/>
      <c r="CZ128" s="1094"/>
      <c r="DA128" s="1094"/>
      <c r="DB128" s="1094"/>
      <c r="DC128" s="1094"/>
      <c r="DD128" s="1094"/>
      <c r="DE128" s="1094"/>
      <c r="DF128" s="1095"/>
      <c r="DG128" s="1096" t="s">
        <v>138</v>
      </c>
      <c r="DH128" s="1097"/>
      <c r="DI128" s="1097"/>
      <c r="DJ128" s="1097"/>
      <c r="DK128" s="1097"/>
      <c r="DL128" s="1097" t="s">
        <v>138</v>
      </c>
      <c r="DM128" s="1097"/>
      <c r="DN128" s="1097"/>
      <c r="DO128" s="1097"/>
      <c r="DP128" s="1097"/>
      <c r="DQ128" s="1097" t="s">
        <v>138</v>
      </c>
      <c r="DR128" s="1097"/>
      <c r="DS128" s="1097"/>
      <c r="DT128" s="1097"/>
      <c r="DU128" s="1097"/>
      <c r="DV128" s="1098" t="s">
        <v>138</v>
      </c>
      <c r="DW128" s="1098"/>
      <c r="DX128" s="1098"/>
      <c r="DY128" s="1098"/>
      <c r="DZ128" s="1099"/>
    </row>
    <row r="129" spans="1:131" s="248" customFormat="1" ht="26.25" customHeight="1" x14ac:dyDescent="0.15">
      <c r="A129" s="987" t="s">
        <v>107</v>
      </c>
      <c r="B129" s="988"/>
      <c r="C129" s="988"/>
      <c r="D129" s="988"/>
      <c r="E129" s="988"/>
      <c r="F129" s="988"/>
      <c r="G129" s="988"/>
      <c r="H129" s="988"/>
      <c r="I129" s="988"/>
      <c r="J129" s="988"/>
      <c r="K129" s="988"/>
      <c r="L129" s="988"/>
      <c r="M129" s="988"/>
      <c r="N129" s="988"/>
      <c r="O129" s="988"/>
      <c r="P129" s="988"/>
      <c r="Q129" s="988"/>
      <c r="R129" s="988"/>
      <c r="S129" s="988"/>
      <c r="T129" s="988"/>
      <c r="U129" s="988"/>
      <c r="V129" s="988"/>
      <c r="W129" s="1130" t="s">
        <v>493</v>
      </c>
      <c r="X129" s="1131"/>
      <c r="Y129" s="1131"/>
      <c r="Z129" s="1132"/>
      <c r="AA129" s="1015">
        <v>34860887</v>
      </c>
      <c r="AB129" s="1016"/>
      <c r="AC129" s="1016"/>
      <c r="AD129" s="1016"/>
      <c r="AE129" s="1017"/>
      <c r="AF129" s="1018">
        <v>33700765</v>
      </c>
      <c r="AG129" s="1016"/>
      <c r="AH129" s="1016"/>
      <c r="AI129" s="1016"/>
      <c r="AJ129" s="1017"/>
      <c r="AK129" s="1018">
        <v>34486648</v>
      </c>
      <c r="AL129" s="1016"/>
      <c r="AM129" s="1016"/>
      <c r="AN129" s="1016"/>
      <c r="AO129" s="1017"/>
      <c r="AP129" s="1133"/>
      <c r="AQ129" s="1134"/>
      <c r="AR129" s="1134"/>
      <c r="AS129" s="1134"/>
      <c r="AT129" s="1135"/>
      <c r="AU129" s="286"/>
      <c r="AV129" s="286"/>
      <c r="AW129" s="286"/>
      <c r="AX129" s="1124" t="s">
        <v>494</v>
      </c>
      <c r="AY129" s="1007"/>
      <c r="AZ129" s="1007"/>
      <c r="BA129" s="1007"/>
      <c r="BB129" s="1007"/>
      <c r="BC129" s="1007"/>
      <c r="BD129" s="1007"/>
      <c r="BE129" s="1008"/>
      <c r="BF129" s="1125" t="s">
        <v>460</v>
      </c>
      <c r="BG129" s="1126"/>
      <c r="BH129" s="1126"/>
      <c r="BI129" s="1126"/>
      <c r="BJ129" s="1126"/>
      <c r="BK129" s="1126"/>
      <c r="BL129" s="1127"/>
      <c r="BM129" s="1125">
        <v>16.62</v>
      </c>
      <c r="BN129" s="1126"/>
      <c r="BO129" s="1126"/>
      <c r="BP129" s="1126"/>
      <c r="BQ129" s="1126"/>
      <c r="BR129" s="1126"/>
      <c r="BS129" s="1127"/>
      <c r="BT129" s="1125">
        <v>30</v>
      </c>
      <c r="BU129" s="1128"/>
      <c r="BV129" s="1128"/>
      <c r="BW129" s="1128"/>
      <c r="BX129" s="1128"/>
      <c r="BY129" s="1128"/>
      <c r="BZ129" s="1129"/>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987" t="s">
        <v>495</v>
      </c>
      <c r="B130" s="988"/>
      <c r="C130" s="988"/>
      <c r="D130" s="988"/>
      <c r="E130" s="988"/>
      <c r="F130" s="988"/>
      <c r="G130" s="988"/>
      <c r="H130" s="988"/>
      <c r="I130" s="988"/>
      <c r="J130" s="988"/>
      <c r="K130" s="988"/>
      <c r="L130" s="988"/>
      <c r="M130" s="988"/>
      <c r="N130" s="988"/>
      <c r="O130" s="988"/>
      <c r="P130" s="988"/>
      <c r="Q130" s="988"/>
      <c r="R130" s="988"/>
      <c r="S130" s="988"/>
      <c r="T130" s="988"/>
      <c r="U130" s="988"/>
      <c r="V130" s="988"/>
      <c r="W130" s="1130" t="s">
        <v>496</v>
      </c>
      <c r="X130" s="1131"/>
      <c r="Y130" s="1131"/>
      <c r="Z130" s="1132"/>
      <c r="AA130" s="1015">
        <v>7591764</v>
      </c>
      <c r="AB130" s="1016"/>
      <c r="AC130" s="1016"/>
      <c r="AD130" s="1016"/>
      <c r="AE130" s="1017"/>
      <c r="AF130" s="1018">
        <v>7171402</v>
      </c>
      <c r="AG130" s="1016"/>
      <c r="AH130" s="1016"/>
      <c r="AI130" s="1016"/>
      <c r="AJ130" s="1017"/>
      <c r="AK130" s="1018">
        <v>6568512</v>
      </c>
      <c r="AL130" s="1016"/>
      <c r="AM130" s="1016"/>
      <c r="AN130" s="1016"/>
      <c r="AO130" s="1017"/>
      <c r="AP130" s="1133"/>
      <c r="AQ130" s="1134"/>
      <c r="AR130" s="1134"/>
      <c r="AS130" s="1134"/>
      <c r="AT130" s="1135"/>
      <c r="AU130" s="286"/>
      <c r="AV130" s="286"/>
      <c r="AW130" s="286"/>
      <c r="AX130" s="1124" t="s">
        <v>497</v>
      </c>
      <c r="AY130" s="1007"/>
      <c r="AZ130" s="1007"/>
      <c r="BA130" s="1007"/>
      <c r="BB130" s="1007"/>
      <c r="BC130" s="1007"/>
      <c r="BD130" s="1007"/>
      <c r="BE130" s="1008"/>
      <c r="BF130" s="1161">
        <v>6.8</v>
      </c>
      <c r="BG130" s="1162"/>
      <c r="BH130" s="1162"/>
      <c r="BI130" s="1162"/>
      <c r="BJ130" s="1162"/>
      <c r="BK130" s="1162"/>
      <c r="BL130" s="1163"/>
      <c r="BM130" s="1161">
        <v>25</v>
      </c>
      <c r="BN130" s="1162"/>
      <c r="BO130" s="1162"/>
      <c r="BP130" s="1162"/>
      <c r="BQ130" s="1162"/>
      <c r="BR130" s="1162"/>
      <c r="BS130" s="1163"/>
      <c r="BT130" s="1161">
        <v>35</v>
      </c>
      <c r="BU130" s="1164"/>
      <c r="BV130" s="1164"/>
      <c r="BW130" s="1164"/>
      <c r="BX130" s="1164"/>
      <c r="BY130" s="1164"/>
      <c r="BZ130" s="1165"/>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166"/>
      <c r="B131" s="1167"/>
      <c r="C131" s="1167"/>
      <c r="D131" s="1167"/>
      <c r="E131" s="1167"/>
      <c r="F131" s="1167"/>
      <c r="G131" s="1167"/>
      <c r="H131" s="1167"/>
      <c r="I131" s="1167"/>
      <c r="J131" s="1167"/>
      <c r="K131" s="1167"/>
      <c r="L131" s="1167"/>
      <c r="M131" s="1167"/>
      <c r="N131" s="1167"/>
      <c r="O131" s="1167"/>
      <c r="P131" s="1167"/>
      <c r="Q131" s="1167"/>
      <c r="R131" s="1167"/>
      <c r="S131" s="1167"/>
      <c r="T131" s="1167"/>
      <c r="U131" s="1167"/>
      <c r="V131" s="1167"/>
      <c r="W131" s="1168" t="s">
        <v>498</v>
      </c>
      <c r="X131" s="1169"/>
      <c r="Y131" s="1169"/>
      <c r="Z131" s="1170"/>
      <c r="AA131" s="1062">
        <v>27269123</v>
      </c>
      <c r="AB131" s="1041"/>
      <c r="AC131" s="1041"/>
      <c r="AD131" s="1041"/>
      <c r="AE131" s="1042"/>
      <c r="AF131" s="1040">
        <v>26529363</v>
      </c>
      <c r="AG131" s="1041"/>
      <c r="AH131" s="1041"/>
      <c r="AI131" s="1041"/>
      <c r="AJ131" s="1042"/>
      <c r="AK131" s="1040">
        <v>27918136</v>
      </c>
      <c r="AL131" s="1041"/>
      <c r="AM131" s="1041"/>
      <c r="AN131" s="1041"/>
      <c r="AO131" s="1042"/>
      <c r="AP131" s="1171"/>
      <c r="AQ131" s="1172"/>
      <c r="AR131" s="1172"/>
      <c r="AS131" s="1172"/>
      <c r="AT131" s="1173"/>
      <c r="AU131" s="286"/>
      <c r="AV131" s="286"/>
      <c r="AW131" s="286"/>
      <c r="AX131" s="1143" t="s">
        <v>499</v>
      </c>
      <c r="AY131" s="1094"/>
      <c r="AZ131" s="1094"/>
      <c r="BA131" s="1094"/>
      <c r="BB131" s="1094"/>
      <c r="BC131" s="1094"/>
      <c r="BD131" s="1094"/>
      <c r="BE131" s="1095"/>
      <c r="BF131" s="1144" t="s">
        <v>500</v>
      </c>
      <c r="BG131" s="1145"/>
      <c r="BH131" s="1145"/>
      <c r="BI131" s="1145"/>
      <c r="BJ131" s="1145"/>
      <c r="BK131" s="1145"/>
      <c r="BL131" s="1146"/>
      <c r="BM131" s="1144">
        <v>350</v>
      </c>
      <c r="BN131" s="1145"/>
      <c r="BO131" s="1145"/>
      <c r="BP131" s="1145"/>
      <c r="BQ131" s="1145"/>
      <c r="BR131" s="1145"/>
      <c r="BS131" s="1146"/>
      <c r="BT131" s="1147"/>
      <c r="BU131" s="1148"/>
      <c r="BV131" s="1148"/>
      <c r="BW131" s="1148"/>
      <c r="BX131" s="1148"/>
      <c r="BY131" s="1148"/>
      <c r="BZ131" s="114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50" t="s">
        <v>501</v>
      </c>
      <c r="B132" s="1151"/>
      <c r="C132" s="1151"/>
      <c r="D132" s="1151"/>
      <c r="E132" s="1151"/>
      <c r="F132" s="1151"/>
      <c r="G132" s="1151"/>
      <c r="H132" s="1151"/>
      <c r="I132" s="1151"/>
      <c r="J132" s="1151"/>
      <c r="K132" s="1151"/>
      <c r="L132" s="1151"/>
      <c r="M132" s="1151"/>
      <c r="N132" s="1151"/>
      <c r="O132" s="1151"/>
      <c r="P132" s="1151"/>
      <c r="Q132" s="1151"/>
      <c r="R132" s="1151"/>
      <c r="S132" s="1151"/>
      <c r="T132" s="1151"/>
      <c r="U132" s="1151"/>
      <c r="V132" s="1154" t="s">
        <v>502</v>
      </c>
      <c r="W132" s="1154"/>
      <c r="X132" s="1154"/>
      <c r="Y132" s="1154"/>
      <c r="Z132" s="1155"/>
      <c r="AA132" s="1156">
        <v>8.1973153300000003</v>
      </c>
      <c r="AB132" s="1157"/>
      <c r="AC132" s="1157"/>
      <c r="AD132" s="1157"/>
      <c r="AE132" s="1158"/>
      <c r="AF132" s="1159">
        <v>6.0430663190000002</v>
      </c>
      <c r="AG132" s="1157"/>
      <c r="AH132" s="1157"/>
      <c r="AI132" s="1157"/>
      <c r="AJ132" s="1158"/>
      <c r="AK132" s="1159">
        <v>6.4075624529999997</v>
      </c>
      <c r="AL132" s="1157"/>
      <c r="AM132" s="1157"/>
      <c r="AN132" s="1157"/>
      <c r="AO132" s="1158"/>
      <c r="AP132" s="1056"/>
      <c r="AQ132" s="1057"/>
      <c r="AR132" s="1057"/>
      <c r="AS132" s="1057"/>
      <c r="AT132" s="1160"/>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52"/>
      <c r="B133" s="1153"/>
      <c r="C133" s="1153"/>
      <c r="D133" s="1153"/>
      <c r="E133" s="1153"/>
      <c r="F133" s="1153"/>
      <c r="G133" s="1153"/>
      <c r="H133" s="1153"/>
      <c r="I133" s="1153"/>
      <c r="J133" s="1153"/>
      <c r="K133" s="1153"/>
      <c r="L133" s="1153"/>
      <c r="M133" s="1153"/>
      <c r="N133" s="1153"/>
      <c r="O133" s="1153"/>
      <c r="P133" s="1153"/>
      <c r="Q133" s="1153"/>
      <c r="R133" s="1153"/>
      <c r="S133" s="1153"/>
      <c r="T133" s="1153"/>
      <c r="U133" s="1153"/>
      <c r="V133" s="1137" t="s">
        <v>503</v>
      </c>
      <c r="W133" s="1137"/>
      <c r="X133" s="1137"/>
      <c r="Y133" s="1137"/>
      <c r="Z133" s="1138"/>
      <c r="AA133" s="1139">
        <v>7.6</v>
      </c>
      <c r="AB133" s="1140"/>
      <c r="AC133" s="1140"/>
      <c r="AD133" s="1140"/>
      <c r="AE133" s="1141"/>
      <c r="AF133" s="1139">
        <v>7.2</v>
      </c>
      <c r="AG133" s="1140"/>
      <c r="AH133" s="1140"/>
      <c r="AI133" s="1140"/>
      <c r="AJ133" s="1141"/>
      <c r="AK133" s="1139">
        <v>6.8</v>
      </c>
      <c r="AL133" s="1140"/>
      <c r="AM133" s="1140"/>
      <c r="AN133" s="1140"/>
      <c r="AO133" s="1141"/>
      <c r="AP133" s="1086"/>
      <c r="AQ133" s="1087"/>
      <c r="AR133" s="1087"/>
      <c r="AS133" s="1087"/>
      <c r="AT133" s="1142"/>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aQG4oCrKzZEB5txw/HiDNW7SB4Jw9czmHOfctymLFmLfospAcCVZOCjrWYH4TKu8wifjqywYwiPZ54WvLEMuww==" saltValue="OzWYjxWH6W9IhLExW0VLJ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election activeCell="AI22" sqref="AI22"/>
    </sheetView>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504</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h8BHzBQ6qa5R5L7PiKx90wokrlgmFOOkbcrYuViy9rTKT1UoJulCY4jBNy0LKmfDGr2GbbPZ/YTB64K7ignt+A==" saltValue="NlbaxRrvfRf2z9n3S/UE5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nGH6FIiKxtXbcbDfzoQZV3rFNCCXpUWZqQnySN3tLQN3hBB25H4zKPiPItOVEOccQlnN9O2pcmAtxAXTz0+p5w==" saltValue="aLpUjBErVNokvucPFYT3k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505</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506</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74" t="s">
        <v>507</v>
      </c>
      <c r="AP7" s="305"/>
      <c r="AQ7" s="306" t="s">
        <v>508</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75"/>
      <c r="AP8" s="311" t="s">
        <v>509</v>
      </c>
      <c r="AQ8" s="312" t="s">
        <v>510</v>
      </c>
      <c r="AR8" s="313" t="s">
        <v>511</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76" t="s">
        <v>512</v>
      </c>
      <c r="AL9" s="1177"/>
      <c r="AM9" s="1177"/>
      <c r="AN9" s="1178"/>
      <c r="AO9" s="314">
        <v>7229915</v>
      </c>
      <c r="AP9" s="314">
        <v>53212</v>
      </c>
      <c r="AQ9" s="315">
        <v>61284</v>
      </c>
      <c r="AR9" s="316">
        <v>-13.2</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76" t="s">
        <v>513</v>
      </c>
      <c r="AL10" s="1177"/>
      <c r="AM10" s="1177"/>
      <c r="AN10" s="1178"/>
      <c r="AO10" s="317">
        <v>941353</v>
      </c>
      <c r="AP10" s="317">
        <v>6928</v>
      </c>
      <c r="AQ10" s="318">
        <v>4056</v>
      </c>
      <c r="AR10" s="319">
        <v>70.8</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76" t="s">
        <v>514</v>
      </c>
      <c r="AL11" s="1177"/>
      <c r="AM11" s="1177"/>
      <c r="AN11" s="1178"/>
      <c r="AO11" s="317">
        <v>10365</v>
      </c>
      <c r="AP11" s="317">
        <v>76</v>
      </c>
      <c r="AQ11" s="318">
        <v>604</v>
      </c>
      <c r="AR11" s="319">
        <v>-87.4</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76" t="s">
        <v>515</v>
      </c>
      <c r="AL12" s="1177"/>
      <c r="AM12" s="1177"/>
      <c r="AN12" s="1178"/>
      <c r="AO12" s="317" t="s">
        <v>516</v>
      </c>
      <c r="AP12" s="317" t="s">
        <v>516</v>
      </c>
      <c r="AQ12" s="318">
        <v>21</v>
      </c>
      <c r="AR12" s="319" t="s">
        <v>516</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76" t="s">
        <v>517</v>
      </c>
      <c r="AL13" s="1177"/>
      <c r="AM13" s="1177"/>
      <c r="AN13" s="1178"/>
      <c r="AO13" s="317">
        <v>281164</v>
      </c>
      <c r="AP13" s="317">
        <v>2069</v>
      </c>
      <c r="AQ13" s="318">
        <v>2509</v>
      </c>
      <c r="AR13" s="319">
        <v>-17.5</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76" t="s">
        <v>518</v>
      </c>
      <c r="AL14" s="1177"/>
      <c r="AM14" s="1177"/>
      <c r="AN14" s="1178"/>
      <c r="AO14" s="317">
        <v>357301</v>
      </c>
      <c r="AP14" s="317">
        <v>2630</v>
      </c>
      <c r="AQ14" s="318">
        <v>1157</v>
      </c>
      <c r="AR14" s="319">
        <v>127.3</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82" t="s">
        <v>519</v>
      </c>
      <c r="AL15" s="1183"/>
      <c r="AM15" s="1183"/>
      <c r="AN15" s="1184"/>
      <c r="AO15" s="317">
        <v>-595328</v>
      </c>
      <c r="AP15" s="317">
        <v>-4382</v>
      </c>
      <c r="AQ15" s="318">
        <v>-4228</v>
      </c>
      <c r="AR15" s="319">
        <v>3.6</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82" t="s">
        <v>188</v>
      </c>
      <c r="AL16" s="1183"/>
      <c r="AM16" s="1183"/>
      <c r="AN16" s="1184"/>
      <c r="AO16" s="317">
        <v>8224770</v>
      </c>
      <c r="AP16" s="317">
        <v>60535</v>
      </c>
      <c r="AQ16" s="318">
        <v>65402</v>
      </c>
      <c r="AR16" s="319">
        <v>-7.4</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520</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521</v>
      </c>
      <c r="AP20" s="326" t="s">
        <v>522</v>
      </c>
      <c r="AQ20" s="327" t="s">
        <v>523</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85" t="s">
        <v>524</v>
      </c>
      <c r="AL21" s="1186"/>
      <c r="AM21" s="1186"/>
      <c r="AN21" s="1187"/>
      <c r="AO21" s="330">
        <v>5.42</v>
      </c>
      <c r="AP21" s="331">
        <v>6.06</v>
      </c>
      <c r="AQ21" s="332">
        <v>-0.64</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85" t="s">
        <v>525</v>
      </c>
      <c r="AL22" s="1186"/>
      <c r="AM22" s="1186"/>
      <c r="AN22" s="1187"/>
      <c r="AO22" s="335">
        <v>97.5</v>
      </c>
      <c r="AP22" s="336">
        <v>99.2</v>
      </c>
      <c r="AQ22" s="337">
        <v>-1.7</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526</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527</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528</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74" t="s">
        <v>507</v>
      </c>
      <c r="AP30" s="305"/>
      <c r="AQ30" s="306" t="s">
        <v>508</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75"/>
      <c r="AP31" s="311" t="s">
        <v>509</v>
      </c>
      <c r="AQ31" s="312" t="s">
        <v>510</v>
      </c>
      <c r="AR31" s="313" t="s">
        <v>511</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79" t="s">
        <v>529</v>
      </c>
      <c r="AL32" s="1180"/>
      <c r="AM32" s="1180"/>
      <c r="AN32" s="1181"/>
      <c r="AO32" s="345">
        <v>7144517</v>
      </c>
      <c r="AP32" s="345">
        <v>52584</v>
      </c>
      <c r="AQ32" s="346">
        <v>32044</v>
      </c>
      <c r="AR32" s="347">
        <v>64.099999999999994</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79" t="s">
        <v>530</v>
      </c>
      <c r="AL33" s="1180"/>
      <c r="AM33" s="1180"/>
      <c r="AN33" s="1181"/>
      <c r="AO33" s="345" t="s">
        <v>516</v>
      </c>
      <c r="AP33" s="345" t="s">
        <v>516</v>
      </c>
      <c r="AQ33" s="346">
        <v>6</v>
      </c>
      <c r="AR33" s="347" t="s">
        <v>516</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79" t="s">
        <v>531</v>
      </c>
      <c r="AL34" s="1180"/>
      <c r="AM34" s="1180"/>
      <c r="AN34" s="1181"/>
      <c r="AO34" s="345" t="s">
        <v>516</v>
      </c>
      <c r="AP34" s="345" t="s">
        <v>516</v>
      </c>
      <c r="AQ34" s="346">
        <v>29</v>
      </c>
      <c r="AR34" s="347" t="s">
        <v>516</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79" t="s">
        <v>532</v>
      </c>
      <c r="AL35" s="1180"/>
      <c r="AM35" s="1180"/>
      <c r="AN35" s="1181"/>
      <c r="AO35" s="345">
        <v>1758365</v>
      </c>
      <c r="AP35" s="345">
        <v>12942</v>
      </c>
      <c r="AQ35" s="346">
        <v>6008</v>
      </c>
      <c r="AR35" s="347">
        <v>115.4</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79" t="s">
        <v>533</v>
      </c>
      <c r="AL36" s="1180"/>
      <c r="AM36" s="1180"/>
      <c r="AN36" s="1181"/>
      <c r="AO36" s="345">
        <v>240113</v>
      </c>
      <c r="AP36" s="345">
        <v>1767</v>
      </c>
      <c r="AQ36" s="346">
        <v>1138</v>
      </c>
      <c r="AR36" s="347">
        <v>55.3</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79" t="s">
        <v>534</v>
      </c>
      <c r="AL37" s="1180"/>
      <c r="AM37" s="1180"/>
      <c r="AN37" s="1181"/>
      <c r="AO37" s="345">
        <v>4644</v>
      </c>
      <c r="AP37" s="345">
        <v>34</v>
      </c>
      <c r="AQ37" s="346">
        <v>852</v>
      </c>
      <c r="AR37" s="347">
        <v>-96</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88" t="s">
        <v>535</v>
      </c>
      <c r="AL38" s="1189"/>
      <c r="AM38" s="1189"/>
      <c r="AN38" s="1190"/>
      <c r="AO38" s="348">
        <v>407</v>
      </c>
      <c r="AP38" s="348">
        <v>3</v>
      </c>
      <c r="AQ38" s="349">
        <v>2</v>
      </c>
      <c r="AR38" s="337">
        <v>50</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88" t="s">
        <v>536</v>
      </c>
      <c r="AL39" s="1189"/>
      <c r="AM39" s="1189"/>
      <c r="AN39" s="1190"/>
      <c r="AO39" s="345">
        <v>-790662</v>
      </c>
      <c r="AP39" s="345">
        <v>-5819</v>
      </c>
      <c r="AQ39" s="346">
        <v>-6316</v>
      </c>
      <c r="AR39" s="347">
        <v>-7.9</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79" t="s">
        <v>537</v>
      </c>
      <c r="AL40" s="1180"/>
      <c r="AM40" s="1180"/>
      <c r="AN40" s="1181"/>
      <c r="AO40" s="345">
        <v>-6568512</v>
      </c>
      <c r="AP40" s="345">
        <v>-48344</v>
      </c>
      <c r="AQ40" s="346">
        <v>-26078</v>
      </c>
      <c r="AR40" s="347">
        <v>85.4</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91" t="s">
        <v>302</v>
      </c>
      <c r="AL41" s="1192"/>
      <c r="AM41" s="1192"/>
      <c r="AN41" s="1193"/>
      <c r="AO41" s="345">
        <v>1788872</v>
      </c>
      <c r="AP41" s="345">
        <v>13166</v>
      </c>
      <c r="AQ41" s="346">
        <v>7686</v>
      </c>
      <c r="AR41" s="347">
        <v>71.3</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538</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539</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540</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94" t="s">
        <v>507</v>
      </c>
      <c r="AN49" s="1196" t="s">
        <v>541</v>
      </c>
      <c r="AO49" s="1197"/>
      <c r="AP49" s="1197"/>
      <c r="AQ49" s="1197"/>
      <c r="AR49" s="1198"/>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95"/>
      <c r="AN50" s="361" t="s">
        <v>542</v>
      </c>
      <c r="AO50" s="362" t="s">
        <v>543</v>
      </c>
      <c r="AP50" s="363" t="s">
        <v>544</v>
      </c>
      <c r="AQ50" s="364" t="s">
        <v>545</v>
      </c>
      <c r="AR50" s="365" t="s">
        <v>546</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547</v>
      </c>
      <c r="AL51" s="358"/>
      <c r="AM51" s="366">
        <v>10363364</v>
      </c>
      <c r="AN51" s="367">
        <v>74339</v>
      </c>
      <c r="AO51" s="368">
        <v>57.6</v>
      </c>
      <c r="AP51" s="369">
        <v>40879</v>
      </c>
      <c r="AQ51" s="370">
        <v>-29.6</v>
      </c>
      <c r="AR51" s="371">
        <v>87.2</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548</v>
      </c>
      <c r="AM52" s="374">
        <v>6031714</v>
      </c>
      <c r="AN52" s="375">
        <v>43267</v>
      </c>
      <c r="AO52" s="376">
        <v>80.3</v>
      </c>
      <c r="AP52" s="377">
        <v>24087</v>
      </c>
      <c r="AQ52" s="378">
        <v>-25.1</v>
      </c>
      <c r="AR52" s="379">
        <v>105.4</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549</v>
      </c>
      <c r="AL53" s="358"/>
      <c r="AM53" s="366">
        <v>13927571</v>
      </c>
      <c r="AN53" s="367">
        <v>100551</v>
      </c>
      <c r="AO53" s="368">
        <v>35.299999999999997</v>
      </c>
      <c r="AP53" s="369">
        <v>42651</v>
      </c>
      <c r="AQ53" s="370">
        <v>4.3</v>
      </c>
      <c r="AR53" s="371">
        <v>31</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548</v>
      </c>
      <c r="AM54" s="374">
        <v>5015927</v>
      </c>
      <c r="AN54" s="375">
        <v>36213</v>
      </c>
      <c r="AO54" s="376">
        <v>-16.3</v>
      </c>
      <c r="AP54" s="377">
        <v>22675</v>
      </c>
      <c r="AQ54" s="378">
        <v>-5.9</v>
      </c>
      <c r="AR54" s="379">
        <v>-10.4</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550</v>
      </c>
      <c r="AL55" s="358"/>
      <c r="AM55" s="366">
        <v>10188185</v>
      </c>
      <c r="AN55" s="367">
        <v>74159</v>
      </c>
      <c r="AO55" s="368">
        <v>-26.2</v>
      </c>
      <c r="AP55" s="369">
        <v>43226</v>
      </c>
      <c r="AQ55" s="370">
        <v>1.3</v>
      </c>
      <c r="AR55" s="371">
        <v>-27.5</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548</v>
      </c>
      <c r="AM56" s="374">
        <v>4183416</v>
      </c>
      <c r="AN56" s="375">
        <v>30451</v>
      </c>
      <c r="AO56" s="376">
        <v>-15.9</v>
      </c>
      <c r="AP56" s="377">
        <v>22622</v>
      </c>
      <c r="AQ56" s="378">
        <v>-0.2</v>
      </c>
      <c r="AR56" s="379">
        <v>-15.7</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551</v>
      </c>
      <c r="AL57" s="358"/>
      <c r="AM57" s="366">
        <v>9804671</v>
      </c>
      <c r="AN57" s="367">
        <v>71735</v>
      </c>
      <c r="AO57" s="368">
        <v>-3.3</v>
      </c>
      <c r="AP57" s="369">
        <v>42836</v>
      </c>
      <c r="AQ57" s="370">
        <v>-0.9</v>
      </c>
      <c r="AR57" s="371">
        <v>-2.4</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548</v>
      </c>
      <c r="AM58" s="374">
        <v>4442898</v>
      </c>
      <c r="AN58" s="375">
        <v>32506</v>
      </c>
      <c r="AO58" s="376">
        <v>6.7</v>
      </c>
      <c r="AP58" s="377">
        <v>22936</v>
      </c>
      <c r="AQ58" s="378">
        <v>1.4</v>
      </c>
      <c r="AR58" s="379">
        <v>5.3</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552</v>
      </c>
      <c r="AL59" s="358"/>
      <c r="AM59" s="366">
        <v>9525591</v>
      </c>
      <c r="AN59" s="367">
        <v>70109</v>
      </c>
      <c r="AO59" s="368">
        <v>-2.2999999999999998</v>
      </c>
      <c r="AP59" s="369">
        <v>44161</v>
      </c>
      <c r="AQ59" s="370">
        <v>3.1</v>
      </c>
      <c r="AR59" s="371">
        <v>-5.4</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548</v>
      </c>
      <c r="AM60" s="374">
        <v>4206366</v>
      </c>
      <c r="AN60" s="375">
        <v>30959</v>
      </c>
      <c r="AO60" s="376">
        <v>-4.8</v>
      </c>
      <c r="AP60" s="377">
        <v>23644</v>
      </c>
      <c r="AQ60" s="378">
        <v>3.1</v>
      </c>
      <c r="AR60" s="379">
        <v>-7.9</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553</v>
      </c>
      <c r="AL61" s="380"/>
      <c r="AM61" s="381">
        <v>10761876</v>
      </c>
      <c r="AN61" s="382">
        <v>78179</v>
      </c>
      <c r="AO61" s="383">
        <v>12.2</v>
      </c>
      <c r="AP61" s="384">
        <v>42751</v>
      </c>
      <c r="AQ61" s="385">
        <v>-4.4000000000000004</v>
      </c>
      <c r="AR61" s="371">
        <v>16.600000000000001</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548</v>
      </c>
      <c r="AM62" s="374">
        <v>4776064</v>
      </c>
      <c r="AN62" s="375">
        <v>34679</v>
      </c>
      <c r="AO62" s="376">
        <v>10</v>
      </c>
      <c r="AP62" s="377">
        <v>23193</v>
      </c>
      <c r="AQ62" s="378">
        <v>-5.3</v>
      </c>
      <c r="AR62" s="379">
        <v>15.3</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GOIGDEITpN+aqaJSOVZhIjRL++Mp7Y2ur2NfReflXvSSqjlMymkFR4pcdOSrxfoOdVarZ9nerRN6+qnNdlEmCw==" saltValue="2bVMuxjhyxwYWSRtYhYwHQ=="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election activeCell="D104" sqref="D104"/>
    </sheetView>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555</v>
      </c>
    </row>
    <row r="120" spans="125:125" ht="13.5" hidden="1" customHeight="1" x14ac:dyDescent="0.15"/>
    <row r="121" spans="125:125" ht="13.5" hidden="1" customHeight="1" x14ac:dyDescent="0.15">
      <c r="DU121" s="292"/>
    </row>
  </sheetData>
  <sheetProtection algorithmName="SHA-512" hashValue="AkUuMxKLYrR8xPCntiTWXS0/xh4C58WrclZJti9bh6Tbc2ZVB8wAZNyyV9ZprpvHlMTSbILl+KvDpcJXTOapJA==" saltValue="DwUFO5BabLyF05k9pRs9P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election activeCell="CP102" sqref="CP102"/>
    </sheetView>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556</v>
      </c>
    </row>
  </sheetData>
  <sheetProtection algorithmName="SHA-512" hashValue="UDVQyLnC9QrSetOaWkCGy7L2IV3AMfw4ksMC0SSnPMT+wFVCGImn3t1yTbZseyK4BUb6nrB2HtvhcEAxl9JY0g==" saltValue="kfVIRYsU+eL5v5HP31X3H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election activeCell="M45" sqref="M45"/>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557</v>
      </c>
      <c r="G46" s="8" t="s">
        <v>558</v>
      </c>
      <c r="H46" s="8" t="s">
        <v>559</v>
      </c>
      <c r="I46" s="8" t="s">
        <v>560</v>
      </c>
      <c r="J46" s="9" t="s">
        <v>561</v>
      </c>
    </row>
    <row r="47" spans="2:10" ht="57.75" customHeight="1" x14ac:dyDescent="0.15">
      <c r="B47" s="10"/>
      <c r="C47" s="1199" t="s">
        <v>3</v>
      </c>
      <c r="D47" s="1199"/>
      <c r="E47" s="1200"/>
      <c r="F47" s="11">
        <v>6.9</v>
      </c>
      <c r="G47" s="12">
        <v>7.76</v>
      </c>
      <c r="H47" s="12">
        <v>10.85</v>
      </c>
      <c r="I47" s="12">
        <v>13.45</v>
      </c>
      <c r="J47" s="13">
        <v>12.8</v>
      </c>
    </row>
    <row r="48" spans="2:10" ht="57.75" customHeight="1" x14ac:dyDescent="0.15">
      <c r="B48" s="14"/>
      <c r="C48" s="1201" t="s">
        <v>4</v>
      </c>
      <c r="D48" s="1201"/>
      <c r="E48" s="1202"/>
      <c r="F48" s="15">
        <v>2.5499999999999998</v>
      </c>
      <c r="G48" s="16">
        <v>2.92</v>
      </c>
      <c r="H48" s="16">
        <v>2.27</v>
      </c>
      <c r="I48" s="16">
        <v>2.34</v>
      </c>
      <c r="J48" s="17">
        <v>2.92</v>
      </c>
    </row>
    <row r="49" spans="2:10" ht="57.75" customHeight="1" thickBot="1" x14ac:dyDescent="0.2">
      <c r="B49" s="18"/>
      <c r="C49" s="1203" t="s">
        <v>5</v>
      </c>
      <c r="D49" s="1203"/>
      <c r="E49" s="1204"/>
      <c r="F49" s="19">
        <v>2.09</v>
      </c>
      <c r="G49" s="20">
        <v>5.38</v>
      </c>
      <c r="H49" s="20">
        <v>2.68</v>
      </c>
      <c r="I49" s="20">
        <v>2.83</v>
      </c>
      <c r="J49" s="21">
        <v>1.67</v>
      </c>
    </row>
    <row r="50" spans="2:10" ht="13.5" customHeight="1" x14ac:dyDescent="0.15"/>
  </sheetData>
  <sheetProtection algorithmName="SHA-512" hashValue="2y+SuXQE3oufF3MM5gLPN92hrLGutR4vc2TIKQAK5JXqGHTJYJnXDbn0JSLBEpjfPI78I1px32iaiEGD0U1jdQ==" saltValue="Ner8furtZMKrwSu1/Re2m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2022-03-10T10:34:51Z</cp:lastPrinted>
  <dcterms:created xsi:type="dcterms:W3CDTF">2022-02-02T07:13:07Z</dcterms:created>
  <dcterms:modified xsi:type="dcterms:W3CDTF">2022-09-22T02:18:28Z</dcterms:modified>
  <cp:category/>
</cp:coreProperties>
</file>