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7E333837-DD82-48C7-841F-4214078DFA5B}" xr6:coauthVersionLast="47" xr6:coauthVersionMax="47" xr10:uidLastSave="{00000000-0000-0000-0000-000000000000}"/>
  <bookViews>
    <workbookView xWindow="-120" yWindow="-16320" windowWidth="29040" windowHeight="15840" tabRatio="76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CO34" i="10" l="1"/>
  <c r="CO35" i="10" s="1"/>
  <c r="CO36" i="10" s="1"/>
  <c r="CO37" i="10" s="1"/>
</calcChain>
</file>

<file path=xl/sharedStrings.xml><?xml version="1.0" encoding="utf-8"?>
<sst xmlns="http://schemas.openxmlformats.org/spreadsheetml/2006/main" count="1062" uniqueCount="601">
  <si>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</si>
  <si>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</si>
  <si>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</si>
  <si>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</si>
  <si>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</si>
  <si>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</si>
  <si>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</si>
  <si>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</si>
  <si>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</si>
  <si>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</si>
  <si>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</si>
  <si>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</si>
  <si>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</si>
  <si>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</si>
  <si>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</si>
  <si>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</si>
  <si>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</si>
  <si>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</si>
  <si>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</si>
  <si>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</si>
  <si>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</si>
  <si>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</si>
  <si>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</si>
  <si>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</si>
  <si>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</si>
  <si>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</si>
  <si>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</si>
  <si>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</si>
  <si>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</si>
  <si>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</si>
  <si>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</si>
  <si>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</si>
  <si>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</si>
  <si>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</si>
  <si>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</si>
  <si>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</si>
  <si>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</si>
  <si>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</si>
  <si>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</si>
  <si>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</si>
  <si>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</si>
  <si>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</si>
  <si>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</si>
  <si>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</si>
  <si>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</si>
  <si>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</si>
  <si>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</si>
  <si>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</si>
  <si>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</si>
  <si>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</si>
  <si>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</si>
  <si>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</si>
  <si>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</si>
  <si>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</si>
  <si>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</si>
  <si>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</si>
  <si>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</si>
  <si>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</si>
  <si>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</si>
  <si>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</si>
  <si>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</si>
  <si>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</si>
  <si>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</si>
  <si>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</si>
  <si>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</si>
  <si>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</si>
  <si>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</si>
  <si>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</si>
  <si>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</si>
  <si>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</si>
  <si>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</si>
  <si>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</si>
  <si>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</si>
  <si>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</si>
  <si>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</si>
  <si>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</si>
  <si>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</si>
  <si>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</si>
  <si>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</si>
  <si>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</si>
  <si>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</si>
  <si>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</si>
  <si>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</si>
  <si>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</si>
  <si>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</si>
  <si>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</si>
  <si>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</si>
  <si>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</si>
  <si>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</si>
  <si>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</si>
  <si>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</si>
  <si>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</si>
  <si>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</si>
  <si>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</si>
  <si>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</si>
  <si>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</si>
  <si>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</si>
  <si>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</si>
  <si>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</si>
  <si>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</si>
  <si>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諫早市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</si>
  <si>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</si>
  <si>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</si>
  <si>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</si>
  <si>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</si>
  <si>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</si>
  <si>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</si>
  <si>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</si>
  <si>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</si>
  <si>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</si>
  <si>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</si>
  <si>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</si>
  <si>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</si>
  <si>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</si>
  <si>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</si>
  <si>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</si>
  <si>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</si>
  <si>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</si>
  <si>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</si>
  <si>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</si>
  <si>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</si>
  <si>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</si>
  <si>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</si>
  <si>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</si>
  <si>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</si>
  <si>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</si>
  <si>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</si>
  <si>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</si>
  <si>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</si>
  <si>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</si>
  <si>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</si>
  <si>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</si>
  <si>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</si>
  <si>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</si>
  <si>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</si>
  <si>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</si>
  <si>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</si>
  <si>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</si>
  <si>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</si>
  <si>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</si>
  <si>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</si>
  <si>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</si>
  <si>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</si>
  <si>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</si>
  <si>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</si>
  <si>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</si>
  <si>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</si>
  <si>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</si>
  <si>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</si>
  <si>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</si>
  <si>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</si>
  <si>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</si>
  <si>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</si>
  <si>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</si>
  <si>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</si>
  <si>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</si>
  <si>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</si>
  <si>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</si>
  <si>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</si>
  <si>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</si>
  <si>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</si>
  <si>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</si>
  <si>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</si>
  <si>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</si>
  <si>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</si>
  <si>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</si>
  <si>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</si>
  <si>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</si>
  <si>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</si>
  <si>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</si>
  <si>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</si>
  <si>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</si>
  <si>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</si>
  <si>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</si>
  <si>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</si>
  <si>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</si>
  <si>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</si>
  <si>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</si>
  <si>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</si>
  <si>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</si>
  <si>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</si>
  <si>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</si>
  <si>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</si>
  <si>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</si>
  <si>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</si>
  <si>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</si>
  <si>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</si>
  <si>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</si>
  <si>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</si>
  <si>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</si>
  <si>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</si>
  <si>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</si>
  <si>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</si>
  <si>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</si>
  <si>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</si>
  <si>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</si>
  <si>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</si>
  <si>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</si>
  <si>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</si>
  <si>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</si>
  <si>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</si>
  <si>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</si>
  <si>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</si>
  <si>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</si>
  <si>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</si>
  <si>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</si>
  <si>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</si>
  <si>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</si>
  <si>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</si>
  <si>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</si>
  <si>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</si>
  <si>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</si>
  <si>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</si>
  <si>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</si>
  <si>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</si>
  <si>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</si>
  <si>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</si>
  <si>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</si>
  <si>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長崎県諫早市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</si>
  <si>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</si>
  <si>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</si>
  <si>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</si>
  <si>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</si>
  <si>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</si>
  <si>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</si>
  <si>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</si>
  <si>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</si>
  <si>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</si>
  <si>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</si>
  <si>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</si>
  <si>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</si>
  <si>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</si>
  <si>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</si>
  <si>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</si>
  <si>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</si>
  <si>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</si>
  <si>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</si>
  <si>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</si>
  <si>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</si>
  <si>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</si>
  <si>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</si>
  <si>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</si>
  <si>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</si>
  <si>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</si>
  <si>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</si>
  <si>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</si>
  <si>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</si>
  <si>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</si>
  <si>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</si>
  <si>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</si>
  <si>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</si>
  <si>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</si>
  <si>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</si>
  <si>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</si>
  <si>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</si>
  <si>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</si>
  <si>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</si>
  <si>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</si>
  <si>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</si>
  <si>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</si>
  <si>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</si>
  <si>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</si>
  <si>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</si>
  <si>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</si>
  <si>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</si>
  <si>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</si>
  <si>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</si>
  <si>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</si>
  <si>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</si>
  <si>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</si>
  <si>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</si>
  <si>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</si>
  <si>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</si>
  <si>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</si>
  <si>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</si>
  <si>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</si>
  <si>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</si>
  <si>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</si>
  <si>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</si>
  <si>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</si>
  <si>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</si>
  <si>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</si>
  <si>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</si>
  <si>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</si>
  <si>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</si>
  <si>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</si>
  <si>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</si>
  <si>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</si>
  <si>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</si>
  <si>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</si>
  <si>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</si>
  <si>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</si>
  <si>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</si>
  <si>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</si>
  <si>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</si>
  <si>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</si>
  <si>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</si>
  <si>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</si>
  <si>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</si>
  <si>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</si>
  <si>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</si>
  <si>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</si>
  <si>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</si>
  <si>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</si>
  <si>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</si>
  <si>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</si>
  <si>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</si>
  <si>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</si>
  <si>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</si>
  <si>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</si>
  <si>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</si>
  <si>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</si>
  <si>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</si>
  <si>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</si>
  <si>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</si>
  <si>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</si>
  <si>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</si>
  <si>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</si>
  <si>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</si>
  <si>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</si>
  <si>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</si>
  <si>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</si>
  <si>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</si>
  <si>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</si>
  <si>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</si>
  <si>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</si>
  <si>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</si>
  <si>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</si>
  <si>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</si>
  <si>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</si>
  <si>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</si>
  <si>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</si>
  <si>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</si>
  <si>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</si>
  <si>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</si>
  <si>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</si>
  <si>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</si>
  <si>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</si>
  <si>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</si>
  <si>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</si>
  <si>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</si>
  <si>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</si>
  <si>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</si>
  <si>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</si>
  <si>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</si>
  <si>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</si>
  <si>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</si>
  <si>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</si>
  <si>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</si>
  <si>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</si>
  <si>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</si>
  <si>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</si>
  <si>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</si>
  <si>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</si>
  <si>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</si>
  <si>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</si>
  <si>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</si>
  <si>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</si>
  <si>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</si>
  <si>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</si>
  <si>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</si>
  <si>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</si>
  <si>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</si>
  <si>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</si>
  <si>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</si>
  <si>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</si>
  <si>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</si>
  <si>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</si>
  <si>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</si>
  <si>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</si>
  <si>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</si>
  <si>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長崎県諫早市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</si>
  <si>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</si>
  <si>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</si>
  <si>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</si>
  <si>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</si>
  <si>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</si>
  <si>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</si>
  <si>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</si>
  <si>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</si>
  <si>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</si>
  <si>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</si>
  <si>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</si>
  <si>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</si>
  <si>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</si>
  <si>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</si>
  <si>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</si>
  <si>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</si>
  <si>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</si>
  <si>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</si>
  <si>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</si>
  <si>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</si>
  <si>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</si>
  <si>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</si>
  <si>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</si>
  <si>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</si>
  <si>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</si>
  <si>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</si>
  <si>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</si>
  <si>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</si>
  <si>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</si>
  <si>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</si>
  <si>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</si>
  <si>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</si>
  <si>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</si>
  <si>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</si>
  <si>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</si>
  <si>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</si>
  <si>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</si>
  <si>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</si>
  <si>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</si>
  <si>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</si>
  <si>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</si>
  <si>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</si>
  <si>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</si>
  <si>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</si>
  <si>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</si>
  <si>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</si>
  <si>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</si>
  <si>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</si>
  <si>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</si>
  <si>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</si>
  <si>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</si>
  <si>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</si>
  <si>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</si>
  <si>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</si>
  <si>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</si>
  <si>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</si>
  <si>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</si>
  <si>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</si>
  <si>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</si>
  <si>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</si>
  <si>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</si>
  <si>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</si>
  <si>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</si>
  <si>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</si>
  <si>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</si>
  <si>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</si>
  <si>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</si>
  <si>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</si>
  <si>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</si>
  <si>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</si>
  <si>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</si>
  <si>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</si>
  <si>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</si>
  <si>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</si>
  <si>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</si>
  <si>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</si>
  <si>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</si>
  <si>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</si>
  <si>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</si>
  <si>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</si>
  <si>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</si>
  <si>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</si>
  <si>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</si>
  <si>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</si>
  <si>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</si>
  <si>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</si>
  <si>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</si>
  <si>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</si>
  <si>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</si>
  <si>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</si>
  <si>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</si>
  <si>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</si>
  <si>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</si>
  <si>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</si>
  <si>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</si>
  <si>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</si>
  <si>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</si>
  <si>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</si>
  <si>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</si>
  <si>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</si>
  <si>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</si>
  <si>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</si>
  <si>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</si>
  <si>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</si>
  <si>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</si>
  <si>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</si>
  <si>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</si>
  <si>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</si>
  <si>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</si>
  <si>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</si>
  <si>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</si>
  <si>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</si>
  <si>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</si>
  <si>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</si>
  <si>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</si>
  <si>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</si>
  <si>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</si>
  <si>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</si>
  <si>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</si>
  <si>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</si>
  <si>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</si>
  <si>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</si>
  <si>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</si>
  <si>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</si>
  <si>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</si>
  <si>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</si>
  <si>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</si>
  <si>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</si>
  <si>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</si>
  <si>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</si>
  <si>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</si>
  <si>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</si>
  <si>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</si>
  <si>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</si>
  <si>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</si>
  <si>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</si>
  <si>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</si>
  <si>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</si>
  <si>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</si>
  <si>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</si>
  <si>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</si>
  <si>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</si>
  <si>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</si>
  <si>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</si>
  <si>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</si>
  <si>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</si>
  <si>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</si>
  <si>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</si>
  <si>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</si>
  <si>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</si>
  <si>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</si>
  <si>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</si>
  <si>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</si>
  <si>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</si>
  <si>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</si>
  <si>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</si>
  <si>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</si>
  <si>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</si>
  <si>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</si>
  <si>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</si>
  <si>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</si>
  <si>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</si>
  <si>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</si>
  <si>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</si>
  <si>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</si>
  <si>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</si>
  <si>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</si>
  <si>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</si>
  <si>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</si>
  <si>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</si>
  <si>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</si>
  <si>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</si>
  <si>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</si>
  <si>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</si>
  <si>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</si>
  <si>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</si>
  <si>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</si>
  <si>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</si>
  <si>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</si>
  <si>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</si>
  <si>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</si>
  <si>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</si>
  <si>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</si>
  <si>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</si>
  <si>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</si>
  <si>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</si>
  <si>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</si>
  <si>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2.15</t>
  </si>
  <si>
    <t>水道事業会計</t>
  </si>
  <si>
    <t>下水道事業会計</t>
  </si>
  <si>
    <t>一般会計</t>
  </si>
  <si>
    <t>介護保険事業特別会計</t>
  </si>
  <si>
    <t>工業用水道事業会計</t>
  </si>
  <si>
    <t>後期高齢者医療特別会計</t>
  </si>
  <si>
    <t>墓園事業特別会計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</si>
  <si>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</si>
  <si>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</si>
  <si>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</si>
  <si>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</si>
  <si>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</si>
  <si>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</si>
  <si>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</si>
  <si>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</si>
  <si>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</si>
  <si>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県央地域広域市町村圏組合一般会計</t>
    <rPh sb="0" eb="2">
      <t>ケンオウ</t>
    </rPh>
    <rPh sb="2" eb="4">
      <t>チイキ</t>
    </rPh>
    <rPh sb="4" eb="6">
      <t>コウイキ</t>
    </rPh>
    <rPh sb="6" eb="9">
      <t>シチョウソン</t>
    </rPh>
    <rPh sb="9" eb="10">
      <t>ケン</t>
    </rPh>
    <rPh sb="10" eb="12">
      <t>クミアイ</t>
    </rPh>
    <rPh sb="12" eb="14">
      <t>イッパン</t>
    </rPh>
    <rPh sb="14" eb="16">
      <t>カイケイ</t>
    </rPh>
    <phoneticPr fontId="2"/>
  </si>
  <si>
    <t>県央県南広域環境組合一般会計</t>
    <rPh sb="0" eb="10">
      <t>ケンオウケンナンコウイキカンキョウクミアイ</t>
    </rPh>
    <rPh sb="10" eb="12">
      <t>イッパン</t>
    </rPh>
    <rPh sb="12" eb="14">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</si>
  <si>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4" eb="16">
      <t>フツウ</t>
    </rPh>
    <rPh sb="16" eb="18">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</si>
  <si>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ジギョウ</t>
    </rPh>
    <rPh sb="23" eb="25">
      <t>カイケイ</t>
    </rPh>
    <phoneticPr fontId="2"/>
  </si>
  <si>
    <t>長崎県市町村総合事務組合一般会計</t>
    <rPh sb="0" eb="3">
      <t>ナガサキケン</t>
    </rPh>
    <rPh sb="3" eb="6">
      <t>シチョウソン</t>
    </rPh>
    <rPh sb="6" eb="8">
      <t>ソウゴウ</t>
    </rPh>
    <rPh sb="8" eb="10">
      <t>ジム</t>
    </rPh>
    <rPh sb="10" eb="12">
      <t>クミアイ</t>
    </rPh>
    <rPh sb="12" eb="14">
      <t>イッパン</t>
    </rPh>
    <rPh sb="14" eb="16">
      <t>カイケイ</t>
    </rPh>
    <phoneticPr fontId="2"/>
  </si>
  <si>
    <t>-</t>
    <phoneticPr fontId="2"/>
  </si>
  <si>
    <t>-</t>
    <phoneticPr fontId="2"/>
  </si>
  <si>
    <t>諫早市施設管理公社</t>
    <rPh sb="0" eb="3">
      <t>イサハヤシ</t>
    </rPh>
    <rPh sb="3" eb="5">
      <t>シセツ</t>
    </rPh>
    <rPh sb="5" eb="7">
      <t>カンリ</t>
    </rPh>
    <rPh sb="7" eb="9">
      <t>コウシャ</t>
    </rPh>
    <phoneticPr fontId="2"/>
  </si>
  <si>
    <t>株式会社県央企画</t>
    <rPh sb="0" eb="4">
      <t>カブシキガイシャ</t>
    </rPh>
    <rPh sb="4" eb="6">
      <t>ケンオウ</t>
    </rPh>
    <rPh sb="6" eb="8">
      <t>キカク</t>
    </rPh>
    <phoneticPr fontId="2"/>
  </si>
  <si>
    <t>諫早市土地開発公社</t>
    <rPh sb="0" eb="3">
      <t>イサハヤシ</t>
    </rPh>
    <rPh sb="3" eb="5">
      <t>トチ</t>
    </rPh>
    <rPh sb="5" eb="7">
      <t>カイハツ</t>
    </rPh>
    <rPh sb="7" eb="9">
      <t>コウシャ</t>
    </rPh>
    <phoneticPr fontId="2"/>
  </si>
  <si>
    <t>諫早市小長井振興公社</t>
    <rPh sb="0" eb="3">
      <t>イサハヤシ</t>
    </rPh>
    <rPh sb="3" eb="6">
      <t>コナガイ</t>
    </rPh>
    <rPh sb="6" eb="8">
      <t>シンコウ</t>
    </rPh>
    <rPh sb="8" eb="10">
      <t>コウシャ</t>
    </rPh>
    <phoneticPr fontId="2"/>
  </si>
  <si>
    <t>-</t>
    <phoneticPr fontId="2"/>
  </si>
  <si>
    <t>-</t>
    <phoneticPr fontId="2"/>
  </si>
  <si>
    <t>-</t>
    <phoneticPr fontId="2"/>
  </si>
  <si>
    <t>-</t>
    <phoneticPr fontId="2"/>
  </si>
  <si>
    <t>-</t>
    <phoneticPr fontId="2"/>
  </si>
  <si>
    <t>諫早市地域づくり基金</t>
    <rPh sb="0" eb="3">
      <t>イサハヤシ</t>
    </rPh>
    <rPh sb="3" eb="5">
      <t>チイキ</t>
    </rPh>
    <rPh sb="8" eb="10">
      <t>キキン</t>
    </rPh>
    <phoneticPr fontId="5"/>
  </si>
  <si>
    <t>諫早市都市整備事業基金</t>
    <rPh sb="0" eb="3">
      <t>イサハヤシ</t>
    </rPh>
    <rPh sb="3" eb="7">
      <t>トシセイビ</t>
    </rPh>
    <rPh sb="7" eb="9">
      <t>ジギョウ</t>
    </rPh>
    <rPh sb="9" eb="11">
      <t>キキン</t>
    </rPh>
    <phoneticPr fontId="5"/>
  </si>
  <si>
    <t>諫早市地域福祉基金</t>
    <rPh sb="0" eb="3">
      <t>イサハヤシ</t>
    </rPh>
    <rPh sb="3" eb="7">
      <t>チイキフクシ</t>
    </rPh>
    <rPh sb="7" eb="9">
      <t>キキン</t>
    </rPh>
    <phoneticPr fontId="5"/>
  </si>
  <si>
    <t>諫早市産業活性化基金</t>
    <rPh sb="0" eb="3">
      <t>イサハヤシ</t>
    </rPh>
    <rPh sb="3" eb="5">
      <t>サンギョウ</t>
    </rPh>
    <rPh sb="5" eb="8">
      <t>カッセイカ</t>
    </rPh>
    <rPh sb="8" eb="10">
      <t>キキン</t>
    </rPh>
    <phoneticPr fontId="5"/>
  </si>
  <si>
    <t>諫早市こども未来基金</t>
    <rPh sb="0" eb="3">
      <t>イサハヤシ</t>
    </rPh>
    <rPh sb="6" eb="8">
      <t>ミライ</t>
    </rPh>
    <rPh sb="8" eb="10">
      <t>キキン</t>
    </rPh>
    <phoneticPr fontId="5"/>
  </si>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</sst>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6CF6-4A62-9B95-3450D65E0E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74159</c:v>
                </c:pt>
                <c:pt idx="1">
                  <c:v>71735</c:v>
                </c:pt>
                <c:pt idx="2">
                  <c:v>70109</c:v>
                </c:pt>
                <c:pt idx="3">
                  <c:v>49479</c:v>
                </c:pt>
                <c:pt idx="4">
                  <c:v>49520</c:v>
                </c:pt>
              </c:numCache>
            </c:numRef>
          </c:val>
          <c:smooth val="0"/>
          <c:extLst>
            <c:ext xmlns:c16="http://schemas.microsoft.com/office/drawing/2014/chart" uri="{C3380CC4-5D6E-409C-BE32-E72D297353CC}">
              <c16:uniqueId val="{00000001-6CF6-4A62-9B95-3450D65E0E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2.27</c:v>
                </c:pt>
                <c:pt idx="1">
                  <c:v>2.34</c:v>
                </c:pt>
                <c:pt idx="2">
                  <c:v>2.92</c:v>
                </c:pt>
                <c:pt idx="3">
                  <c:v>4.59</c:v>
                </c:pt>
                <c:pt idx="4">
                  <c:v>4.45</c:v>
                </c:pt>
              </c:numCache>
            </c:numRef>
          </c:val>
          <c:extLst>
            <c:ext xmlns:c16="http://schemas.microsoft.com/office/drawing/2014/chart" uri="{C3380CC4-5D6E-409C-BE32-E72D297353CC}">
              <c16:uniqueId val="{00000000-658A-4B7C-80EC-9645B393B9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10.85</c:v>
                </c:pt>
                <c:pt idx="1">
                  <c:v>13.45</c:v>
                </c:pt>
                <c:pt idx="2">
                  <c:v>12.8</c:v>
                </c:pt>
                <c:pt idx="3">
                  <c:v>15.06</c:v>
                </c:pt>
                <c:pt idx="4">
                  <c:v>13.46</c:v>
                </c:pt>
              </c:numCache>
            </c:numRef>
          </c:val>
          <c:extLst>
            <c:ext xmlns:c16="http://schemas.microsoft.com/office/drawing/2014/chart" uri="{C3380CC4-5D6E-409C-BE32-E72D297353CC}">
              <c16:uniqueId val="{00000001-658A-4B7C-80EC-9645B393B9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2.68</c:v>
                </c:pt>
                <c:pt idx="1">
                  <c:v>2.83</c:v>
                </c:pt>
                <c:pt idx="2">
                  <c:v>1.67</c:v>
                </c:pt>
                <c:pt idx="3">
                  <c:v>4.2699999999999996</c:v>
                </c:pt>
                <c:pt idx="4">
                  <c:v>-2.15</c:v>
                </c:pt>
              </c:numCache>
            </c:numRef>
          </c:val>
          <c:smooth val="0"/>
          <c:extLst>
            <c:ext xmlns:c16="http://schemas.microsoft.com/office/drawing/2014/chart" uri="{C3380CC4-5D6E-409C-BE32-E72D297353CC}">
              <c16:uniqueId val="{00000002-658A-4B7C-80EC-9645B393B9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2C3-4615-B7F1-B9AF60CD53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C3-4615-B7F1-B9AF60CD53AF}"/>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0.15</c:v>
                </c:pt>
                <c:pt idx="4">
                  <c:v>#N/A</c:v>
                </c:pt>
                <c:pt idx="5">
                  <c:v>0.22</c:v>
                </c:pt>
                <c:pt idx="6">
                  <c:v>#N/A</c:v>
                </c:pt>
                <c:pt idx="7">
                  <c:v>0.09</c:v>
                </c:pt>
                <c:pt idx="8">
                  <c:v>#N/A</c:v>
                </c:pt>
                <c:pt idx="9">
                  <c:v>0.06</c:v>
                </c:pt>
              </c:numCache>
            </c:numRef>
          </c:val>
          <c:extLst>
            <c:ext xmlns:c16="http://schemas.microsoft.com/office/drawing/2014/chart" uri="{C3380CC4-5D6E-409C-BE32-E72D297353CC}">
              <c16:uniqueId val="{00000002-82C3-4615-B7F1-B9AF60CD53AF}"/>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0.1</c:v>
                </c:pt>
                <c:pt idx="4">
                  <c:v>#N/A</c:v>
                </c:pt>
                <c:pt idx="5">
                  <c:v>0.12</c:v>
                </c:pt>
                <c:pt idx="6">
                  <c:v>#N/A</c:v>
                </c:pt>
                <c:pt idx="7">
                  <c:v>0.14000000000000001</c:v>
                </c:pt>
                <c:pt idx="8">
                  <c:v>#N/A</c:v>
                </c:pt>
                <c:pt idx="9">
                  <c:v>0.17</c:v>
                </c:pt>
              </c:numCache>
            </c:numRef>
          </c:val>
          <c:extLst>
            <c:ext xmlns:c16="http://schemas.microsoft.com/office/drawing/2014/chart" uri="{C3380CC4-5D6E-409C-BE32-E72D297353CC}">
              <c16:uniqueId val="{00000003-82C3-4615-B7F1-B9AF60CD53A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0.23</c:v>
                </c:pt>
                <c:pt idx="4">
                  <c:v>#N/A</c:v>
                </c:pt>
                <c:pt idx="5">
                  <c:v>0.25</c:v>
                </c:pt>
                <c:pt idx="6">
                  <c:v>#N/A</c:v>
                </c:pt>
                <c:pt idx="7">
                  <c:v>0.24</c:v>
                </c:pt>
                <c:pt idx="8">
                  <c:v>#N/A</c:v>
                </c:pt>
                <c:pt idx="9">
                  <c:v>0.27</c:v>
                </c:pt>
              </c:numCache>
            </c:numRef>
          </c:val>
          <c:extLst>
            <c:ext xmlns:c16="http://schemas.microsoft.com/office/drawing/2014/chart" uri="{C3380CC4-5D6E-409C-BE32-E72D297353CC}">
              <c16:uniqueId val="{00000004-82C3-4615-B7F1-B9AF60CD53AF}"/>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1.56</c:v>
                </c:pt>
                <c:pt idx="2">
                  <c:v>#N/A</c:v>
                </c:pt>
                <c:pt idx="3">
                  <c:v>1.46</c:v>
                </c:pt>
                <c:pt idx="4">
                  <c:v>#N/A</c:v>
                </c:pt>
                <c:pt idx="5">
                  <c:v>1.4</c:v>
                </c:pt>
                <c:pt idx="6">
                  <c:v>#N/A</c:v>
                </c:pt>
                <c:pt idx="7">
                  <c:v>1.45</c:v>
                </c:pt>
                <c:pt idx="8">
                  <c:v>#N/A</c:v>
                </c:pt>
                <c:pt idx="9">
                  <c:v>1.65</c:v>
                </c:pt>
              </c:numCache>
            </c:numRef>
          </c:val>
          <c:extLst>
            <c:ext xmlns:c16="http://schemas.microsoft.com/office/drawing/2014/chart" uri="{C3380CC4-5D6E-409C-BE32-E72D297353CC}">
              <c16:uniqueId val="{00000005-82C3-4615-B7F1-B9AF60CD53A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2.29</c:v>
                </c:pt>
                <c:pt idx="2">
                  <c:v>#N/A</c:v>
                </c:pt>
                <c:pt idx="3">
                  <c:v>2.98</c:v>
                </c:pt>
                <c:pt idx="4">
                  <c:v>#N/A</c:v>
                </c:pt>
                <c:pt idx="5">
                  <c:v>3.86</c:v>
                </c:pt>
                <c:pt idx="6">
                  <c:v>#N/A</c:v>
                </c:pt>
                <c:pt idx="7">
                  <c:v>1.65</c:v>
                </c:pt>
                <c:pt idx="8">
                  <c:v>#N/A</c:v>
                </c:pt>
                <c:pt idx="9">
                  <c:v>2.7</c:v>
                </c:pt>
              </c:numCache>
            </c:numRef>
          </c:val>
          <c:extLst>
            <c:ext xmlns:c16="http://schemas.microsoft.com/office/drawing/2014/chart" uri="{C3380CC4-5D6E-409C-BE32-E72D297353CC}">
              <c16:uniqueId val="{00000006-82C3-4615-B7F1-B9AF60CD53A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2.2000000000000002</c:v>
                </c:pt>
                <c:pt idx="2">
                  <c:v>#N/A</c:v>
                </c:pt>
                <c:pt idx="3">
                  <c:v>2.2400000000000002</c:v>
                </c:pt>
                <c:pt idx="4">
                  <c:v>#N/A</c:v>
                </c:pt>
                <c:pt idx="5">
                  <c:v>2.79</c:v>
                </c:pt>
                <c:pt idx="6">
                  <c:v>#N/A</c:v>
                </c:pt>
                <c:pt idx="7">
                  <c:v>4.43</c:v>
                </c:pt>
                <c:pt idx="8">
                  <c:v>#N/A</c:v>
                </c:pt>
                <c:pt idx="9">
                  <c:v>4.2699999999999996</c:v>
                </c:pt>
              </c:numCache>
            </c:numRef>
          </c:val>
          <c:extLst>
            <c:ext xmlns:c16="http://schemas.microsoft.com/office/drawing/2014/chart" uri="{C3380CC4-5D6E-409C-BE32-E72D297353CC}">
              <c16:uniqueId val="{00000007-82C3-4615-B7F1-B9AF60CD53A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4.41</c:v>
                </c:pt>
                <c:pt idx="2">
                  <c:v>#N/A</c:v>
                </c:pt>
                <c:pt idx="3">
                  <c:v>4.76</c:v>
                </c:pt>
                <c:pt idx="4">
                  <c:v>#N/A</c:v>
                </c:pt>
                <c:pt idx="5">
                  <c:v>4.25</c:v>
                </c:pt>
                <c:pt idx="6">
                  <c:v>#N/A</c:v>
                </c:pt>
                <c:pt idx="7">
                  <c:v>4.33</c:v>
                </c:pt>
                <c:pt idx="8">
                  <c:v>#N/A</c:v>
                </c:pt>
                <c:pt idx="9">
                  <c:v>4.79</c:v>
                </c:pt>
              </c:numCache>
            </c:numRef>
          </c:val>
          <c:extLst>
            <c:ext xmlns:c16="http://schemas.microsoft.com/office/drawing/2014/chart" uri="{C3380CC4-5D6E-409C-BE32-E72D297353CC}">
              <c16:uniqueId val="{00000008-82C3-4615-B7F1-B9AF60CD53A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15.34</c:v>
                </c:pt>
                <c:pt idx="2">
                  <c:v>#N/A</c:v>
                </c:pt>
                <c:pt idx="3">
                  <c:v>17.21</c:v>
                </c:pt>
                <c:pt idx="4">
                  <c:v>#N/A</c:v>
                </c:pt>
                <c:pt idx="5">
                  <c:v>17.170000000000002</c:v>
                </c:pt>
                <c:pt idx="6">
                  <c:v>#N/A</c:v>
                </c:pt>
                <c:pt idx="7">
                  <c:v>15.56</c:v>
                </c:pt>
                <c:pt idx="8">
                  <c:v>#N/A</c:v>
                </c:pt>
                <c:pt idx="9">
                  <c:v>15.68</c:v>
                </c:pt>
              </c:numCache>
            </c:numRef>
          </c:val>
          <c:extLst>
            <c:ext xmlns:c16="http://schemas.microsoft.com/office/drawing/2014/chart" uri="{C3380CC4-5D6E-409C-BE32-E72D297353CC}">
              <c16:uniqueId val="{00000009-82C3-4615-B7F1-B9AF60CD53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8449</c:v>
                </c:pt>
                <c:pt idx="5">
                  <c:v>8141</c:v>
                </c:pt>
                <c:pt idx="8">
                  <c:v>7360</c:v>
                </c:pt>
                <c:pt idx="11">
                  <c:v>7183</c:v>
                </c:pt>
                <c:pt idx="14">
                  <c:v>6848</c:v>
                </c:pt>
              </c:numCache>
            </c:numRef>
          </c:val>
          <c:extLst>
            <c:ext xmlns:c16="http://schemas.microsoft.com/office/drawing/2014/chart" uri="{C3380CC4-5D6E-409C-BE32-E72D297353CC}">
              <c16:uniqueId val="{00000000-0995-43F4-B3B4-F2A1D787D2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2</c:v>
                </c:pt>
                <c:pt idx="6">
                  <c:v>0</c:v>
                </c:pt>
                <c:pt idx="9">
                  <c:v>2</c:v>
                </c:pt>
                <c:pt idx="12">
                  <c:v>1</c:v>
                </c:pt>
              </c:numCache>
            </c:numRef>
          </c:val>
          <c:extLst>
            <c:ext xmlns:c16="http://schemas.microsoft.com/office/drawing/2014/chart" uri="{C3380CC4-5D6E-409C-BE32-E72D297353CC}">
              <c16:uniqueId val="{00000001-0995-43F4-B3B4-F2A1D787D2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c:v>
                </c:pt>
                <c:pt idx="3">
                  <c:v>17</c:v>
                </c:pt>
                <c:pt idx="6">
                  <c:v>5</c:v>
                </c:pt>
                <c:pt idx="9">
                  <c:v>35</c:v>
                </c:pt>
                <c:pt idx="12">
                  <c:v>29</c:v>
                </c:pt>
              </c:numCache>
            </c:numRef>
          </c:val>
          <c:extLst>
            <c:ext xmlns:c16="http://schemas.microsoft.com/office/drawing/2014/chart" uri="{C3380CC4-5D6E-409C-BE32-E72D297353CC}">
              <c16:uniqueId val="{00000002-0995-43F4-B3B4-F2A1D787D2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707</c:v>
                </c:pt>
                <c:pt idx="3">
                  <c:v>410</c:v>
                </c:pt>
                <c:pt idx="6">
                  <c:v>240</c:v>
                </c:pt>
                <c:pt idx="9">
                  <c:v>325</c:v>
                </c:pt>
                <c:pt idx="12">
                  <c:v>347</c:v>
                </c:pt>
              </c:numCache>
            </c:numRef>
          </c:val>
          <c:extLst>
            <c:ext xmlns:c16="http://schemas.microsoft.com/office/drawing/2014/chart" uri="{C3380CC4-5D6E-409C-BE32-E72D297353CC}">
              <c16:uniqueId val="{00000003-0995-43F4-B3B4-F2A1D787D2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1847</c:v>
                </c:pt>
                <c:pt idx="3">
                  <c:v>1757</c:v>
                </c:pt>
                <c:pt idx="6">
                  <c:v>1758</c:v>
                </c:pt>
                <c:pt idx="9">
                  <c:v>1812</c:v>
                </c:pt>
                <c:pt idx="12">
                  <c:v>1790</c:v>
                </c:pt>
              </c:numCache>
            </c:numRef>
          </c:val>
          <c:extLst>
            <c:ext xmlns:c16="http://schemas.microsoft.com/office/drawing/2014/chart" uri="{C3380CC4-5D6E-409C-BE32-E72D297353CC}">
              <c16:uniqueId val="{00000004-0995-43F4-B3B4-F2A1D787D2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95-43F4-B3B4-F2A1D787D2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95-43F4-B3B4-F2A1D787D2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8108</c:v>
                </c:pt>
                <c:pt idx="3">
                  <c:v>7559</c:v>
                </c:pt>
                <c:pt idx="6">
                  <c:v>7145</c:v>
                </c:pt>
                <c:pt idx="9">
                  <c:v>7130</c:v>
                </c:pt>
                <c:pt idx="12">
                  <c:v>6866</c:v>
                </c:pt>
              </c:numCache>
            </c:numRef>
          </c:val>
          <c:extLst>
            <c:ext xmlns:c16="http://schemas.microsoft.com/office/drawing/2014/chart" uri="{C3380CC4-5D6E-409C-BE32-E72D297353CC}">
              <c16:uniqueId val="{00000007-0995-43F4-B3B4-F2A1D787D2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2235</c:v>
                </c:pt>
                <c:pt idx="2">
                  <c:v>#N/A</c:v>
                </c:pt>
                <c:pt idx="3">
                  <c:v>#N/A</c:v>
                </c:pt>
                <c:pt idx="4">
                  <c:v>1604</c:v>
                </c:pt>
                <c:pt idx="5">
                  <c:v>#N/A</c:v>
                </c:pt>
                <c:pt idx="6">
                  <c:v>#N/A</c:v>
                </c:pt>
                <c:pt idx="7">
                  <c:v>1788</c:v>
                </c:pt>
                <c:pt idx="8">
                  <c:v>#N/A</c:v>
                </c:pt>
                <c:pt idx="9">
                  <c:v>#N/A</c:v>
                </c:pt>
                <c:pt idx="10">
                  <c:v>2121</c:v>
                </c:pt>
                <c:pt idx="11">
                  <c:v>#N/A</c:v>
                </c:pt>
                <c:pt idx="12">
                  <c:v>#N/A</c:v>
                </c:pt>
                <c:pt idx="13">
                  <c:v>2185</c:v>
                </c:pt>
                <c:pt idx="14">
                  <c:v>#N/A</c:v>
                </c:pt>
              </c:numCache>
            </c:numRef>
          </c:val>
          <c:smooth val="0"/>
          <c:extLst>
            <c:ext xmlns:c16="http://schemas.microsoft.com/office/drawing/2014/chart" uri="{C3380CC4-5D6E-409C-BE32-E72D297353CC}">
              <c16:uniqueId val="{00000008-0995-43F4-B3B4-F2A1D787D2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62696</c:v>
                </c:pt>
                <c:pt idx="5">
                  <c:v>59396</c:v>
                </c:pt>
                <c:pt idx="8">
                  <c:v>57242</c:v>
                </c:pt>
                <c:pt idx="11">
                  <c:v>54615</c:v>
                </c:pt>
                <c:pt idx="14">
                  <c:v>51869</c:v>
                </c:pt>
              </c:numCache>
            </c:numRef>
          </c:val>
          <c:extLst>
            <c:ext xmlns:c16="http://schemas.microsoft.com/office/drawing/2014/chart" uri="{C3380CC4-5D6E-409C-BE32-E72D297353CC}">
              <c16:uniqueId val="{00000000-B07F-4112-9938-9EFBA63261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9106</c:v>
                </c:pt>
                <c:pt idx="5">
                  <c:v>9146</c:v>
                </c:pt>
                <c:pt idx="8">
                  <c:v>9491</c:v>
                </c:pt>
                <c:pt idx="11">
                  <c:v>10441</c:v>
                </c:pt>
                <c:pt idx="14">
                  <c:v>11147</c:v>
                </c:pt>
              </c:numCache>
            </c:numRef>
          </c:val>
          <c:extLst>
            <c:ext xmlns:c16="http://schemas.microsoft.com/office/drawing/2014/chart" uri="{C3380CC4-5D6E-409C-BE32-E72D297353CC}">
              <c16:uniqueId val="{00000001-B07F-4112-9938-9EFBA63261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21265</c:v>
                </c:pt>
                <c:pt idx="5">
                  <c:v>21195</c:v>
                </c:pt>
                <c:pt idx="8">
                  <c:v>20126</c:v>
                </c:pt>
                <c:pt idx="11">
                  <c:v>23227</c:v>
                </c:pt>
                <c:pt idx="14">
                  <c:v>22861</c:v>
                </c:pt>
              </c:numCache>
            </c:numRef>
          </c:val>
          <c:extLst>
            <c:ext xmlns:c16="http://schemas.microsoft.com/office/drawing/2014/chart" uri="{C3380CC4-5D6E-409C-BE32-E72D297353CC}">
              <c16:uniqueId val="{00000002-B07F-4112-9938-9EFBA63261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7F-4112-9938-9EFBA63261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7F-4112-9938-9EFBA63261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335</c:v>
                </c:pt>
                <c:pt idx="3">
                  <c:v>0</c:v>
                </c:pt>
                <c:pt idx="6">
                  <c:v>978</c:v>
                </c:pt>
                <c:pt idx="9">
                  <c:v>0</c:v>
                </c:pt>
                <c:pt idx="12">
                  <c:v>0</c:v>
                </c:pt>
              </c:numCache>
            </c:numRef>
          </c:val>
          <c:extLst>
            <c:ext xmlns:c16="http://schemas.microsoft.com/office/drawing/2014/chart" uri="{C3380CC4-5D6E-409C-BE32-E72D297353CC}">
              <c16:uniqueId val="{00000005-B07F-4112-9938-9EFBA63261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6798</c:v>
                </c:pt>
                <c:pt idx="3">
                  <c:v>6792</c:v>
                </c:pt>
                <c:pt idx="6">
                  <c:v>6671</c:v>
                </c:pt>
                <c:pt idx="9">
                  <c:v>6431</c:v>
                </c:pt>
                <c:pt idx="12">
                  <c:v>6356</c:v>
                </c:pt>
              </c:numCache>
            </c:numRef>
          </c:val>
          <c:extLst>
            <c:ext xmlns:c16="http://schemas.microsoft.com/office/drawing/2014/chart" uri="{C3380CC4-5D6E-409C-BE32-E72D297353CC}">
              <c16:uniqueId val="{00000006-B07F-4112-9938-9EFBA63261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1451</c:v>
                </c:pt>
                <c:pt idx="3">
                  <c:v>1227</c:v>
                </c:pt>
                <c:pt idx="6">
                  <c:v>1019</c:v>
                </c:pt>
                <c:pt idx="9">
                  <c:v>795</c:v>
                </c:pt>
                <c:pt idx="12">
                  <c:v>586</c:v>
                </c:pt>
              </c:numCache>
            </c:numRef>
          </c:val>
          <c:extLst>
            <c:ext xmlns:c16="http://schemas.microsoft.com/office/drawing/2014/chart" uri="{C3380CC4-5D6E-409C-BE32-E72D297353CC}">
              <c16:uniqueId val="{00000007-B07F-4112-9938-9EFBA63261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21889</c:v>
                </c:pt>
                <c:pt idx="3">
                  <c:v>21318</c:v>
                </c:pt>
                <c:pt idx="6">
                  <c:v>20404</c:v>
                </c:pt>
                <c:pt idx="9">
                  <c:v>19744</c:v>
                </c:pt>
                <c:pt idx="12">
                  <c:v>19278</c:v>
                </c:pt>
              </c:numCache>
            </c:numRef>
          </c:val>
          <c:extLst>
            <c:ext xmlns:c16="http://schemas.microsoft.com/office/drawing/2014/chart" uri="{C3380CC4-5D6E-409C-BE32-E72D297353CC}">
              <c16:uniqueId val="{00000008-B07F-4112-9938-9EFBA63261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1033</c:v>
                </c:pt>
                <c:pt idx="3">
                  <c:v>1018</c:v>
                </c:pt>
                <c:pt idx="6">
                  <c:v>1015</c:v>
                </c:pt>
                <c:pt idx="9">
                  <c:v>1013</c:v>
                </c:pt>
                <c:pt idx="12">
                  <c:v>1013</c:v>
                </c:pt>
              </c:numCache>
            </c:numRef>
          </c:val>
          <c:extLst>
            <c:ext xmlns:c16="http://schemas.microsoft.com/office/drawing/2014/chart" uri="{C3380CC4-5D6E-409C-BE32-E72D297353CC}">
              <c16:uniqueId val="{00000009-B07F-4112-9938-9EFBA63261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55820</c:v>
                </c:pt>
                <c:pt idx="3">
                  <c:v>54432</c:v>
                </c:pt>
                <c:pt idx="6">
                  <c:v>53228</c:v>
                </c:pt>
                <c:pt idx="9">
                  <c:v>50751</c:v>
                </c:pt>
                <c:pt idx="12">
                  <c:v>47537</c:v>
                </c:pt>
              </c:numCache>
            </c:numRef>
          </c:val>
          <c:extLst>
            <c:ext xmlns:c16="http://schemas.microsoft.com/office/drawing/2014/chart" uri="{C3380CC4-5D6E-409C-BE32-E72D297353CC}">
              <c16:uniqueId val="{0000000A-B07F-4112-9938-9EFBA63261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7F-4112-9938-9EFBA63261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4414</c:v>
                </c:pt>
                <c:pt idx="1">
                  <c:v>5310</c:v>
                </c:pt>
                <c:pt idx="2">
                  <c:v>4649</c:v>
                </c:pt>
              </c:numCache>
            </c:numRef>
          </c:val>
          <c:extLst>
            <c:ext xmlns:c16="http://schemas.microsoft.com/office/drawing/2014/chart" uri="{C3380CC4-5D6E-409C-BE32-E72D297353CC}">
              <c16:uniqueId val="{00000000-3327-47F8-9ACA-228BE86A56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3044</c:v>
                </c:pt>
                <c:pt idx="1">
                  <c:v>3044</c:v>
                </c:pt>
                <c:pt idx="2">
                  <c:v>3045</c:v>
                </c:pt>
              </c:numCache>
            </c:numRef>
          </c:val>
          <c:extLst>
            <c:ext xmlns:c16="http://schemas.microsoft.com/office/drawing/2014/chart" uri="{C3380CC4-5D6E-409C-BE32-E72D297353CC}">
              <c16:uniqueId val="{00000001-3327-47F8-9ACA-228BE86A56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14896</c:v>
                </c:pt>
                <c:pt idx="1">
                  <c:v>15804</c:v>
                </c:pt>
                <c:pt idx="2">
                  <c:v>16194</c:v>
                </c:pt>
              </c:numCache>
            </c:numRef>
          </c:val>
          <c:extLst>
            <c:ext xmlns:c16="http://schemas.microsoft.com/office/drawing/2014/chart" uri="{C3380CC4-5D6E-409C-BE32-E72D297353CC}">
              <c16:uniqueId val="{00000002-3327-47F8-9ACA-228BE86A56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算入に加わる令和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と外れる令和元年度の分子比較において、一般会計等の繰上償還を除く地方債元利償還金充当一般財源が減となったことに加え、一部事務組合の地方債償還の減等に伴い、準元利償還金についても減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その一方で、合併特例事業債や臨時地方道路整備事業債等の減等により、控除される基準財政需要額算入額が減となったことにより、分子総額では増となった。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今後も交付税算入率の高い起債を有効に活用するとともに、公債費を平準化するための繰上償還を実施するなど、尚一層の財政健全化に努める。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将来負担額については、一般会計等の地方債残高の減、公営企業債等残高の減に伴う公営企業債等繰入見込額の減などにより、全体として約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6,400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万円の減となった。</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一方、控除する充当可能財源等については、基準財政需要額算入見込額及び充当可能基金額の減により、全体として約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万円の減となった。</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その結果、将来負担比率の分子は総額で約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5,600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万円の減となったもの。</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今後も地方債の繰上償還を行うなど、引き続き将来負担の軽減に努めていく。</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長崎県諫早市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lang="ja-JP" altLang="ja-JP" sz="13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一般財源の留保分や寄付金等の積立を行ったものの、大型事業などへの充当財源として取崩しを行ったため、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前年度末現在高と比べて約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lang="ja-JP" altLang="ja-JP" sz="13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令和</a:t>
          </a:r>
          <a:r>
            <a:rPr lang="en-US" altLang="ja-JP" sz="13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4</a:t>
          </a:r>
          <a:r>
            <a:rPr lang="ja-JP" altLang="ja-JP" sz="13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年度に、子供たちの健やかな育ちを支えるための事業の更なる拡充と着実な推進を図るため、地域福祉基金</a:t>
          </a:r>
          <a:r>
            <a:rPr lang="ja-JP" altLang="en-US" sz="13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繰入金</a:t>
          </a:r>
          <a:r>
            <a:rPr lang="ja-JP" altLang="ja-JP" sz="13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を原資として、諫早市こども未来基金を創設</a:t>
          </a:r>
          <a:r>
            <a:rPr lang="ja-JP" altLang="en-US" sz="13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し、</a:t>
          </a:r>
          <a:r>
            <a:rPr lang="ja-JP" altLang="en-US" sz="13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財政調整基金及び目的積立基金をあ</a:t>
          </a:r>
          <a:r>
            <a:rPr lang="ja-JP" altLang="ja-JP" sz="13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わせ</a:t>
          </a:r>
          <a:r>
            <a:rPr lang="ja-JP" altLang="en-US" sz="13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て、合計</a:t>
          </a:r>
          <a:r>
            <a:rPr lang="en-US" altLang="ja-JP" sz="13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18</a:t>
          </a:r>
          <a:r>
            <a:rPr lang="ja-JP" altLang="ja-JP" sz="13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基金を運用している。</a:t>
          </a:r>
          <a:endParaRPr lang="en-US" altLang="ja-JP" sz="13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今後、公共施設総合管理計画に基づく施設改修などが見込まれる中で、年次的な財源確保が求められる。公共施設等の管理に対応するための新たな基金の創設など、財源確保に向けた検討を重ねていく。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諫早市地域づくり基金：地域づくり及び市民連携の強化</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諫早市都市整備事業基金：都市施設の整備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諫早市産業活性化基金：産業の活性化</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諫早市地域福祉基金：地域福祉の向上</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諫早市こども未来基金：安心して子育てができるまちづくり</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普通建設事業等の財源として約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9,200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万円の取崩しを行った一方で、預金利子、一般財源及び寄付金等から約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8,200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万円の積立を行ったことにより約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今後、公共施設総合管理計画に基づく施設改修などが見込まれる中で、年次的な財源確保が求められる。公共施設等の管理に対応するための新たな基金の創設など、財源確保に向けた検討を重ねていく。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年度以降の事業計画を考慮して、収支決算見込による剰余金等により約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万円の積立を行った一方で、新型コロナウイルス感染症や</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電力・ガス・食料品等価格高騰</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等に対応するための財源として約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万円の取崩しを行ったことにより約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6,100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％）の減となった。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予算編成過程において一般財源総額の確保に努め、一定規模を維持していけるよう、安定的な財政運営に努める。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地方債の定期償還の財源として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億円の取崩しを行った一方で、収支決算見込による剰余金等により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億円の積立を行ったことにより増減なし。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地方債の償還計画に合わせ計画的な取崩し及び積立てを行っており、今後は減少していく見込み。</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134,691
133,513
341.79
74,368,983
72,488,224
1,536,826
34,530,224
47,537,088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ヶ年平均で算定するにあたり、新たに算定基礎に加わる令和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年度と外れる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の単年度の値を比較すると、</a:t>
          </a:r>
          <a:r>
            <a:rPr kumimoji="0" lang="ja-JP" altLang="ja-JP"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分母となる基準財政需要額が、社会福祉費等の増加により増となったものの、分子となる基準財政収入額が、固定資産税（償却資産）</a:t>
          </a:r>
          <a:r>
            <a:rPr kumimoji="0" lang="ja-JP" altLang="en-US"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等</a:t>
          </a:r>
          <a:r>
            <a:rPr kumimoji="0" lang="ja-JP" altLang="ja-JP"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の増加により大幅に増となったことから、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）となったが、類似団体平均と比較し依然として下回っている状況である。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今後も企業誘致や定住促進などの環境整備を図り、税収の確保に努める。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0" lang="ja-JP" altLang="ja-JP"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経常経費充当一般財源の額のうち、補助費や扶助費</a:t>
          </a:r>
          <a:r>
            <a:rPr kumimoji="0" lang="ja-JP" altLang="en-US"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等</a:t>
          </a:r>
          <a:r>
            <a:rPr kumimoji="0" lang="ja-JP" altLang="ja-JP"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が増加したことや、分母となる経常一般財源等総額のうち、臨時財政対策債や地方交付税</a:t>
          </a:r>
          <a:r>
            <a:rPr kumimoji="0" lang="ja-JP" altLang="en-US"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等</a:t>
          </a:r>
          <a:r>
            <a:rPr kumimoji="0" lang="ja-JP" altLang="ja-JP"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が大幅に減少したことなどから</a:t>
          </a:r>
          <a:r>
            <a:rPr kumimoji="0" lang="ja-JP" altLang="ja-JP" sz="1300" b="0" i="0" u="none" strike="noStrike" kern="100" cap="none" spc="3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en-US" altLang="ja-JP"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7.7</a:t>
          </a:r>
          <a:r>
            <a:rPr kumimoji="0" lang="ja-JP" altLang="ja-JP"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ポイント</a:t>
          </a:r>
          <a:r>
            <a:rPr kumimoji="0" lang="ja-JP" altLang="en-US"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上昇し</a:t>
          </a:r>
          <a:r>
            <a:rPr kumimoji="0" lang="en-US" altLang="ja-JP" sz="13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95.7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経常経費の抑制や自主財源の確保に努め、財政構造の健全化を図る。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63</xdr:row>
      <xdr:rowOff>49954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31967"/>
          <a:ext cx="8382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61</xdr:row>
      <xdr:rowOff>135467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3196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63</xdr:row>
      <xdr:rowOff>66040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59391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63</xdr:row>
      <xdr:rowOff>66040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3761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142681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類似団体平均と比較して、人口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人当たりの人件費・物件費等決算額が下回っているのは、職員数の適正管理を行っていることにより、人口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人当たりの職員数が類似団体平均と比較して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人下回っているためである。　また、消防やごみ処理等を一部事務組合で行っていることにより、その費用を補助費等として支出していることも要因の一つと考えられる。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今後も職員定数の適正管理や経費削減を着実に推進する。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28632</xdr:rowOff>
    </xdr:from>
    <xdr:to>
      <xdr:col>23</xdr:col>
      <xdr:colOff>133350</xdr:colOff>
      <xdr:row>82</xdr:row>
      <xdr:rowOff>121292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7532"/>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145884</xdr:rowOff>
    </xdr:from>
    <xdr:to>
      <xdr:col>19</xdr:col>
      <xdr:colOff>133350</xdr:colOff>
      <xdr:row>82</xdr:row>
      <xdr:rowOff>28632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3334"/>
          <a:ext cx="889000" cy="5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6533</xdr:rowOff>
    </xdr:from>
    <xdr:to>
      <xdr:col>15</xdr:col>
      <xdr:colOff>82550</xdr:colOff>
      <xdr:row>81</xdr:row>
      <xdr:rowOff>145884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93983"/>
          <a:ext cx="889000" cy="1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127927</xdr:rowOff>
    </xdr:from>
    <xdr:to>
      <xdr:col>11</xdr:col>
      <xdr:colOff>31750</xdr:colOff>
      <xdr:row>81</xdr:row>
      <xdr:rowOff>6533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43927"/>
          <a:ext cx="889000" cy="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70492</xdr:rowOff>
    </xdr:from>
    <xdr:to>
      <xdr:col>23</xdr:col>
      <xdr:colOff>184150</xdr:colOff>
      <xdr:row>83</xdr:row>
      <xdr:rowOff>642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87019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149282</xdr:rowOff>
    </xdr:from>
    <xdr:to>
      <xdr:col>19</xdr:col>
      <xdr:colOff>184150</xdr:colOff>
      <xdr:row>82</xdr:row>
      <xdr:rowOff>79432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89609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5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95084</xdr:rowOff>
    </xdr:from>
    <xdr:to>
      <xdr:col>15</xdr:col>
      <xdr:colOff>133350</xdr:colOff>
      <xdr:row>82</xdr:row>
      <xdr:rowOff>25234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35411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127183</xdr:rowOff>
    </xdr:from>
    <xdr:to>
      <xdr:col>11</xdr:col>
      <xdr:colOff>82550</xdr:colOff>
      <xdr:row>81</xdr:row>
      <xdr:rowOff>57333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67510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77127</xdr:rowOff>
    </xdr:from>
    <xdr:to>
      <xdr:col>7</xdr:col>
      <xdr:colOff>31750</xdr:colOff>
      <xdr:row>81</xdr:row>
      <xdr:rowOff>7277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17454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6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経験年数階層における職員構成の変動により、前年度より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職員給与については、国の制度の動向に配慮しつつ、引き続き適正な対応を行うとともに、職員の能力・実績を反映できる給与制度の在り方について検討を行っていく。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84</xdr:row>
      <xdr:rowOff>48079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464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84</xdr:row>
      <xdr:rowOff>13607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464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13607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48079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時代の変化に伴う多様な行政需要や市民ニーズに対応した定員管理に努めたことなどにより、人口千人当たりの職員数が類似団体と比較して</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0.59</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人下回っている。今後も職員数の適正管理や経費削減、見直しを着実に推進する。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52494</xdr:rowOff>
    </xdr:from>
    <xdr:to>
      <xdr:col>81</xdr:col>
      <xdr:colOff>44450</xdr:colOff>
      <xdr:row>62</xdr:row>
      <xdr:rowOff>78634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82394"/>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48471</xdr:rowOff>
    </xdr:from>
    <xdr:to>
      <xdr:col>77</xdr:col>
      <xdr:colOff>44450</xdr:colOff>
      <xdr:row>62</xdr:row>
      <xdr:rowOff>52494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7837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42439</xdr:rowOff>
    </xdr:from>
    <xdr:to>
      <xdr:col>72</xdr:col>
      <xdr:colOff>203200</xdr:colOff>
      <xdr:row>62</xdr:row>
      <xdr:rowOff>48471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7233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42439</xdr:rowOff>
    </xdr:from>
    <xdr:to>
      <xdr:col>68</xdr:col>
      <xdr:colOff>152400</xdr:colOff>
      <xdr:row>62</xdr:row>
      <xdr:rowOff>58526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6723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44361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0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xdr:rowOff>
    </xdr:from>
    <xdr:to>
      <xdr:col>77</xdr:col>
      <xdr:colOff>95250</xdr:colOff>
      <xdr:row>62</xdr:row>
      <xdr:rowOff>103294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113471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169121</xdr:rowOff>
    </xdr:from>
    <xdr:to>
      <xdr:col>73</xdr:col>
      <xdr:colOff>44450</xdr:colOff>
      <xdr:row>62</xdr:row>
      <xdr:rowOff>99271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109448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163089</xdr:rowOff>
    </xdr:from>
    <xdr:to>
      <xdr:col>68</xdr:col>
      <xdr:colOff>203200</xdr:colOff>
      <xdr:row>62</xdr:row>
      <xdr:rowOff>93239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103416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7726</xdr:rowOff>
    </xdr:from>
    <xdr:to>
      <xdr:col>64</xdr:col>
      <xdr:colOff>152400</xdr:colOff>
      <xdr:row>62</xdr:row>
      <xdr:rowOff>109326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119503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ヶ年平均で算定するにあたり、新たに算定基礎に加わる令和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年度と外れる令和元年度の単年度の値を比較すると、元利償還金・準元利償還金に係る</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基準財政需要額算入額が</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減となったこと等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から、実質公債費比率は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今後も交付税算定上有利な起債を有効に活用しつつ、計画的に繰上償還を組み合わせながら、公債費負担の抑制・平準化を図り、引き続き健全財政の維持に努めていく。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71362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2148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48381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42</xdr:row>
      <xdr:rowOff>94343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2492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42</xdr:row>
      <xdr:rowOff>140305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2952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20562</xdr:rowOff>
    </xdr:from>
    <xdr:to>
      <xdr:col>81</xdr:col>
      <xdr:colOff>95250</xdr:colOff>
      <xdr:row>42</xdr:row>
      <xdr:rowOff>122162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164089</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将来負担比率としては、類似団体平均、全国平均、長崎県平均をいずれも下回っている。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負担比率が生じなかったことを示すもので、土地開発公社の負債及び一部事務組合、公営企業等を含めた市全体の地方債現在高が減少したことにより将来負担額が減少し、充当可能基金額等の控除額を下回ったため、前年度と同じく将来負担比率は生じ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134,691
133,513
341.79
74,368,983
72,488,224
1,536,826
34,530,224
47,537,088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人件費に係る経常収支比率は、類似団体平均、全国平均、長崎県平均をいずれも下回っている。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臨時財政対策債及び地方交付税の減に伴い、分母となる経常一般財源等総額が減少したため、前年度から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517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35</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10414</xdr:rowOff>
    </xdr:from>
    <xdr:to>
      <xdr:col>11</xdr:col>
      <xdr:colOff>9525</xdr:colOff>
      <xdr:row>35</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11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162831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131064</xdr:rowOff>
    </xdr:from>
    <xdr:to>
      <xdr:col>6</xdr:col>
      <xdr:colOff>171450</xdr:colOff>
      <xdr:row>35</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71391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物件費に係る経常収支比率は、類似団体平均、全国平均、長崎県平均をいずれも下回っている。これは、事務事業の見直しにより、常に経費削減・効率化に努めていることによるものである。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固定資産税・都市計画税賦課事務の増に伴い、分子となる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一般財源が増加したことに加え、臨時財政対策債及び地方交付税の減に伴い、分母となる経常一般財源等総額が減少したため、前年度から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15</xdr:row>
      <xdr:rowOff>97064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055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170543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05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9979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15</xdr:row>
      <xdr:rowOff>9979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402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100891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扶助費に係る経常収支比率は、生活保護支給事務の増に伴い、分子となる経常経費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一般財源が増加したことに加え、臨時財政対策債及び地方交付税の減に伴い、分母となる経常一般財源等総額が減少したため、前年度から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今後も扶助費は同程度の水準で推移していくことが見込まれるため、他の経常経費の抑制により健全な財政運営を図る。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91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91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1270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90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1270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90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62247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その他に係る経常収支比率は、分子となる経常経費充当一般財源が減少したものの、臨時財政対策債及び地方交付税の減に伴い、分母となる経常一般財源等総額が減少したため、前年度から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00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57</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26307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57</xdr:row>
      <xdr:rowOff>26307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7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146957</xdr:rowOff>
    </xdr:from>
    <xdr:to>
      <xdr:col>69</xdr:col>
      <xdr:colOff>142875</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補助費等に係る経常収支比率は、類似団体平均、全国平均、長崎県平均いずれと比較しても高くなっている。これは、消防・ごみ処理等を一部事務組合で行っていることに伴うものである。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県央地域広域市町村圏組合負担金の増等に伴い、分子となる経常経費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一般財源が増加したことに加え、臨時財政対策債及び地方交付税の減に伴い、分母となる経常一般財源等総額が減少したため、前年度から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39</xdr:row>
      <xdr:rowOff>46990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54151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62992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578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38</xdr:row>
      <xdr:rowOff>117856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632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公債費に係る経常収支比率は、定期償還の減により、分子となる経常経費充当一般財源が減少したものの、地方交付税等の減により分母となる経常一般財源等総額が減少したため、前年度から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合併に伴う財政需要の増加により依然として類似団体平均を上回っているが、財政状況に応じて繰上償還を検討するなど、健全な財政運営に努める。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100330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599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54611</xdr:rowOff>
    </xdr:from>
    <xdr:to>
      <xdr:col>19</xdr:col>
      <xdr:colOff>187325</xdr:colOff>
      <xdr:row>79</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5991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69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88900</xdr:rowOff>
    </xdr:from>
    <xdr:to>
      <xdr:col>11</xdr:col>
      <xdr:colOff>9525</xdr:colOff>
      <xdr:row>80</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49530</xdr:rowOff>
    </xdr:from>
    <xdr:to>
      <xdr:col>24</xdr:col>
      <xdr:colOff>76200</xdr:colOff>
      <xdr:row>79</xdr:row>
      <xdr:rowOff>151130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21607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3811</xdr:rowOff>
    </xdr:from>
    <xdr:to>
      <xdr:col>20</xdr:col>
      <xdr:colOff>38100</xdr:colOff>
      <xdr:row>79</xdr:row>
      <xdr:rowOff>105411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90188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公債費以外の経常収支比率は、県央地域広域市町村圏組合負担金の増等に伴い、分子となる経常経費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一般財源が増加したことに加え、臨時財政対策債及び地方交付税の減に伴い、分母となる経常一般財源等総額が減少したため、前年度から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類似団体平均、全国平均を下回っているのは、事務事業の見直しといった行革努力等により、人件費や物件費に係る経常収支比率が、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、長崎県平均</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を下回っているのが主な要因である。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121285</xdr:rowOff>
    </xdr:from>
    <xdr:to>
      <xdr:col>82</xdr:col>
      <xdr:colOff>107950</xdr:colOff>
      <xdr:row>80</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3713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36212</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8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121285</xdr:rowOff>
    </xdr:from>
    <xdr:to>
      <xdr:col>82</xdr:col>
      <xdr:colOff>196850</xdr:colOff>
      <xdr:row>73</xdr:row>
      <xdr:rowOff>121285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37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109855</xdr:rowOff>
    </xdr:from>
    <xdr:to>
      <xdr:col>82</xdr:col>
      <xdr:colOff>107950</xdr:colOff>
      <xdr:row>76</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625705"/>
          <a:ext cx="8382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109855</xdr:rowOff>
    </xdr:from>
    <xdr:to>
      <xdr:col>78</xdr:col>
      <xdr:colOff>69850</xdr:colOff>
      <xdr:row>74</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62570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64135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8143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144145</xdr:rowOff>
    </xdr:from>
    <xdr:to>
      <xdr:col>69</xdr:col>
      <xdr:colOff>92075</xdr:colOff>
      <xdr:row>75</xdr:row>
      <xdr:rowOff>64135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659995"/>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71138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121920</xdr:rowOff>
    </xdr:from>
    <xdr:to>
      <xdr:col>82</xdr:col>
      <xdr:colOff>158750</xdr:colOff>
      <xdr:row>76</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138447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59055</xdr:rowOff>
    </xdr:from>
    <xdr:to>
      <xdr:col>78</xdr:col>
      <xdr:colOff>120650</xdr:colOff>
      <xdr:row>73</xdr:row>
      <xdr:rowOff>160655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5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170832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34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xdr:rowOff>
    </xdr:from>
    <xdr:to>
      <xdr:col>69</xdr:col>
      <xdr:colOff>142875</xdr:colOff>
      <xdr:row>75</xdr:row>
      <xdr:rowOff>114935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125112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93345</xdr:rowOff>
    </xdr:from>
    <xdr:to>
      <xdr:col>65</xdr:col>
      <xdr:colOff>53975</xdr:colOff>
      <xdr:row>74</xdr:row>
      <xdr:rowOff>23495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6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33672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37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1186</xdr:rowOff>
    </xdr:from>
    <xdr:to>
      <xdr:col>29</xdr:col>
      <xdr:colOff>127000</xdr:colOff>
      <xdr:row>17</xdr:row>
      <xdr:rowOff>30058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63461"/>
          <a:ext cx="647700" cy="2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30058</xdr:rowOff>
    </xdr:from>
    <xdr:to>
      <xdr:col>26</xdr:col>
      <xdr:colOff>50800</xdr:colOff>
      <xdr:row>17</xdr:row>
      <xdr:rowOff>48095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92333"/>
          <a:ext cx="698500" cy="1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48095</xdr:rowOff>
    </xdr:from>
    <xdr:to>
      <xdr:col>22</xdr:col>
      <xdr:colOff>114300</xdr:colOff>
      <xdr:row>17</xdr:row>
      <xdr:rowOff>49284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0370"/>
          <a:ext cx="6985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49284</xdr:rowOff>
    </xdr:from>
    <xdr:to>
      <xdr:col>18</xdr:col>
      <xdr:colOff>177800</xdr:colOff>
      <xdr:row>17</xdr:row>
      <xdr:rowOff>66817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11559"/>
          <a:ext cx="698500" cy="1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121836</xdr:rowOff>
    </xdr:from>
    <xdr:to>
      <xdr:col>29</xdr:col>
      <xdr:colOff>177800</xdr:colOff>
      <xdr:row>17</xdr:row>
      <xdr:rowOff>51986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1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93913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8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150708</xdr:rowOff>
    </xdr:from>
    <xdr:to>
      <xdr:col>26</xdr:col>
      <xdr:colOff>101600</xdr:colOff>
      <xdr:row>17</xdr:row>
      <xdr:rowOff>80858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41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65635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27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168745</xdr:rowOff>
    </xdr:from>
    <xdr:to>
      <xdr:col>22</xdr:col>
      <xdr:colOff>165100</xdr:colOff>
      <xdr:row>17</xdr:row>
      <xdr:rowOff>98895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5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83672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169934</xdr:rowOff>
    </xdr:from>
    <xdr:to>
      <xdr:col>19</xdr:col>
      <xdr:colOff>38100</xdr:colOff>
      <xdr:row>17</xdr:row>
      <xdr:rowOff>100084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60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84861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4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16017</xdr:rowOff>
    </xdr:from>
    <xdr:to>
      <xdr:col>15</xdr:col>
      <xdr:colOff>101600</xdr:colOff>
      <xdr:row>17</xdr:row>
      <xdr:rowOff>117617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7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102394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6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290182</xdr:rowOff>
    </xdr:from>
    <xdr:to>
      <xdr:col>29</xdr:col>
      <xdr:colOff>127000</xdr:colOff>
      <xdr:row>34</xdr:row>
      <xdr:rowOff>311252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57632"/>
          <a:ext cx="647700" cy="21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311252</xdr:rowOff>
    </xdr:from>
    <xdr:to>
      <xdr:col>26</xdr:col>
      <xdr:colOff>50800</xdr:colOff>
      <xdr:row>35</xdr:row>
      <xdr:rowOff>63526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78702"/>
          <a:ext cx="698500" cy="9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63526</xdr:rowOff>
    </xdr:from>
    <xdr:to>
      <xdr:col>22</xdr:col>
      <xdr:colOff>114300</xdr:colOff>
      <xdr:row>35</xdr:row>
      <xdr:rowOff>118237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73876"/>
          <a:ext cx="698500" cy="5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288125</xdr:rowOff>
    </xdr:from>
    <xdr:to>
      <xdr:col>18</xdr:col>
      <xdr:colOff>177800</xdr:colOff>
      <xdr:row>35</xdr:row>
      <xdr:rowOff>118237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55575"/>
          <a:ext cx="698500" cy="17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239382</xdr:rowOff>
    </xdr:from>
    <xdr:to>
      <xdr:col>29</xdr:col>
      <xdr:colOff>177800</xdr:colOff>
      <xdr:row>34</xdr:row>
      <xdr:rowOff>340982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0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84459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5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260452</xdr:rowOff>
    </xdr:from>
    <xdr:to>
      <xdr:col>26</xdr:col>
      <xdr:colOff>101600</xdr:colOff>
      <xdr:row>35</xdr:row>
      <xdr:rowOff>19152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2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29329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12726</xdr:rowOff>
    </xdr:from>
    <xdr:to>
      <xdr:col>22</xdr:col>
      <xdr:colOff>165100</xdr:colOff>
      <xdr:row>35</xdr:row>
      <xdr:rowOff>114326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23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124503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67437</xdr:rowOff>
    </xdr:from>
    <xdr:to>
      <xdr:col>19</xdr:col>
      <xdr:colOff>38100</xdr:colOff>
      <xdr:row>35</xdr:row>
      <xdr:rowOff>169037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7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179214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237325</xdr:rowOff>
    </xdr:from>
    <xdr:to>
      <xdr:col>15</xdr:col>
      <xdr:colOff>101600</xdr:colOff>
      <xdr:row>34</xdr:row>
      <xdr:rowOff>338925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6202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7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134,691
133,513
341.79
74,368,983
72,488,224
1,536,826
34,530,224
47,537,088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110759</xdr:rowOff>
    </xdr:from>
    <xdr:to>
      <xdr:col>24</xdr:col>
      <xdr:colOff>63500</xdr:colOff>
      <xdr:row>36</xdr:row>
      <xdr:rowOff>128362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82959"/>
          <a:ext cx="8382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128362</xdr:rowOff>
    </xdr:from>
    <xdr:to>
      <xdr:col>19</xdr:col>
      <xdr:colOff>177800</xdr:colOff>
      <xdr:row>37</xdr:row>
      <xdr:rowOff>9124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00562"/>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9124</xdr:rowOff>
    </xdr:from>
    <xdr:to>
      <xdr:col>15</xdr:col>
      <xdr:colOff>50800</xdr:colOff>
      <xdr:row>37</xdr:row>
      <xdr:rowOff>57884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52774"/>
          <a:ext cx="889000" cy="4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57884</xdr:rowOff>
    </xdr:from>
    <xdr:to>
      <xdr:col>10</xdr:col>
      <xdr:colOff>114300</xdr:colOff>
      <xdr:row>37</xdr:row>
      <xdr:rowOff>65062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01534"/>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59959</xdr:rowOff>
    </xdr:from>
    <xdr:to>
      <xdr:col>24</xdr:col>
      <xdr:colOff>114300</xdr:colOff>
      <xdr:row>36</xdr:row>
      <xdr:rowOff>161559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38386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77562</xdr:rowOff>
    </xdr:from>
    <xdr:to>
      <xdr:col>20</xdr:col>
      <xdr:colOff>38100</xdr:colOff>
      <xdr:row>37</xdr:row>
      <xdr:rowOff>7712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170289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4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129774</xdr:rowOff>
    </xdr:from>
    <xdr:to>
      <xdr:col>15</xdr:col>
      <xdr:colOff>101600</xdr:colOff>
      <xdr:row>37</xdr:row>
      <xdr:rowOff>59924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51051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7084</xdr:rowOff>
    </xdr:from>
    <xdr:to>
      <xdr:col>10</xdr:col>
      <xdr:colOff>165100</xdr:colOff>
      <xdr:row>37</xdr:row>
      <xdr:rowOff>108684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99811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4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14262</xdr:rowOff>
    </xdr:from>
    <xdr:to>
      <xdr:col>6</xdr:col>
      <xdr:colOff>38100</xdr:colOff>
      <xdr:row>37</xdr:row>
      <xdr:rowOff>115862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108790</xdr:rowOff>
    </xdr:from>
    <xdr:to>
      <xdr:col>24</xdr:col>
      <xdr:colOff>63500</xdr:colOff>
      <xdr:row>58</xdr:row>
      <xdr:rowOff>27082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1440"/>
          <a:ext cx="8382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27082</xdr:rowOff>
    </xdr:from>
    <xdr:to>
      <xdr:col>19</xdr:col>
      <xdr:colOff>177800</xdr:colOff>
      <xdr:row>58</xdr:row>
      <xdr:rowOff>87138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71182"/>
          <a:ext cx="8890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87138</xdr:rowOff>
    </xdr:from>
    <xdr:to>
      <xdr:col>15</xdr:col>
      <xdr:colOff>50800</xdr:colOff>
      <xdr:row>59</xdr:row>
      <xdr:rowOff>55804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1238"/>
          <a:ext cx="889000" cy="14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55804</xdr:rowOff>
    </xdr:from>
    <xdr:to>
      <xdr:col>10</xdr:col>
      <xdr:colOff>114300</xdr:colOff>
      <xdr:row>59</xdr:row>
      <xdr:rowOff>98127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71354"/>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57990</xdr:rowOff>
    </xdr:from>
    <xdr:to>
      <xdr:col>24</xdr:col>
      <xdr:colOff>114300</xdr:colOff>
      <xdr:row>57</xdr:row>
      <xdr:rowOff>159590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36417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147732</xdr:rowOff>
    </xdr:from>
    <xdr:to>
      <xdr:col>20</xdr:col>
      <xdr:colOff>38100</xdr:colOff>
      <xdr:row>58</xdr:row>
      <xdr:rowOff>77882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69009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1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36338</xdr:rowOff>
    </xdr:from>
    <xdr:to>
      <xdr:col>15</xdr:col>
      <xdr:colOff>101600</xdr:colOff>
      <xdr:row>58</xdr:row>
      <xdr:rowOff>137938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129065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5004</xdr:rowOff>
    </xdr:from>
    <xdr:to>
      <xdr:col>10</xdr:col>
      <xdr:colOff>165100</xdr:colOff>
      <xdr:row>59</xdr:row>
      <xdr:rowOff>106604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97731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47327</xdr:rowOff>
    </xdr:from>
    <xdr:to>
      <xdr:col>6</xdr:col>
      <xdr:colOff>38100</xdr:colOff>
      <xdr:row>59</xdr:row>
      <xdr:rowOff>148927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140054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96038</xdr:rowOff>
    </xdr:from>
    <xdr:to>
      <xdr:col>24</xdr:col>
      <xdr:colOff>63500</xdr:colOff>
      <xdr:row>77</xdr:row>
      <xdr:rowOff>96312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9768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96312</xdr:rowOff>
    </xdr:from>
    <xdr:to>
      <xdr:col>19</xdr:col>
      <xdr:colOff>177800</xdr:colOff>
      <xdr:row>77</xdr:row>
      <xdr:rowOff>97363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97962"/>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94940</xdr:rowOff>
    </xdr:from>
    <xdr:to>
      <xdr:col>15</xdr:col>
      <xdr:colOff>50800</xdr:colOff>
      <xdr:row>77</xdr:row>
      <xdr:rowOff>97363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9659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17950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94940</xdr:rowOff>
    </xdr:from>
    <xdr:to>
      <xdr:col>10</xdr:col>
      <xdr:colOff>114300</xdr:colOff>
      <xdr:row>77</xdr:row>
      <xdr:rowOff>117069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96590"/>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23665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45238</xdr:rowOff>
    </xdr:from>
    <xdr:to>
      <xdr:col>24</xdr:col>
      <xdr:colOff>114300</xdr:colOff>
      <xdr:row>77</xdr:row>
      <xdr:rowOff>146838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68115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45512</xdr:rowOff>
    </xdr:from>
    <xdr:to>
      <xdr:col>20</xdr:col>
      <xdr:colOff>38100</xdr:colOff>
      <xdr:row>77</xdr:row>
      <xdr:rowOff>147112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163639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2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46563</xdr:rowOff>
    </xdr:from>
    <xdr:to>
      <xdr:col>15</xdr:col>
      <xdr:colOff>101600</xdr:colOff>
      <xdr:row>77</xdr:row>
      <xdr:rowOff>148163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4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2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44140</xdr:rowOff>
    </xdr:from>
    <xdr:to>
      <xdr:col>10</xdr:col>
      <xdr:colOff>165100</xdr:colOff>
      <xdr:row>77</xdr:row>
      <xdr:rowOff>145740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2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66269</xdr:rowOff>
    </xdr:from>
    <xdr:to>
      <xdr:col>6</xdr:col>
      <xdr:colOff>38100</xdr:colOff>
      <xdr:row>77</xdr:row>
      <xdr:rowOff>167869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12946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113106</xdr:rowOff>
    </xdr:from>
    <xdr:to>
      <xdr:col>24</xdr:col>
      <xdr:colOff>63500</xdr:colOff>
      <xdr:row>94</xdr:row>
      <xdr:rowOff>158065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29406"/>
          <a:ext cx="83820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113106</xdr:rowOff>
    </xdr:from>
    <xdr:to>
      <xdr:col>19</xdr:col>
      <xdr:colOff>177800</xdr:colOff>
      <xdr:row>95</xdr:row>
      <xdr:rowOff>123447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29406"/>
          <a:ext cx="889000" cy="18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123447</xdr:rowOff>
    </xdr:from>
    <xdr:to>
      <xdr:col>15</xdr:col>
      <xdr:colOff>50800</xdr:colOff>
      <xdr:row>95</xdr:row>
      <xdr:rowOff>123744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11197"/>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123744</xdr:rowOff>
    </xdr:from>
    <xdr:to>
      <xdr:col>10</xdr:col>
      <xdr:colOff>114300</xdr:colOff>
      <xdr:row>96</xdr:row>
      <xdr:rowOff>811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11494"/>
          <a:ext cx="889000" cy="4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107265</xdr:rowOff>
    </xdr:from>
    <xdr:to>
      <xdr:col>24</xdr:col>
      <xdr:colOff>114300</xdr:colOff>
      <xdr:row>95</xdr:row>
      <xdr:rowOff>37415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130142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7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62306</xdr:rowOff>
    </xdr:from>
    <xdr:to>
      <xdr:col>20</xdr:col>
      <xdr:colOff>38100</xdr:colOff>
      <xdr:row>94</xdr:row>
      <xdr:rowOff>163906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8983</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9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72647</xdr:rowOff>
    </xdr:from>
    <xdr:to>
      <xdr:col>15</xdr:col>
      <xdr:colOff>101600</xdr:colOff>
      <xdr:row>96</xdr:row>
      <xdr:rowOff>2797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19324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13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72944</xdr:rowOff>
    </xdr:from>
    <xdr:to>
      <xdr:col>10</xdr:col>
      <xdr:colOff>165100</xdr:colOff>
      <xdr:row>96</xdr:row>
      <xdr:rowOff>3094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19621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13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121461</xdr:rowOff>
    </xdr:from>
    <xdr:to>
      <xdr:col>6</xdr:col>
      <xdr:colOff>38100</xdr:colOff>
      <xdr:row>96</xdr:row>
      <xdr:rowOff>51611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68138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18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58539</xdr:rowOff>
    </xdr:from>
    <xdr:to>
      <xdr:col>54</xdr:col>
      <xdr:colOff>189865</xdr:colOff>
      <xdr:row>38</xdr:row>
      <xdr:rowOff>62258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716389"/>
          <a:ext cx="1270" cy="86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66085</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62258</xdr:rowOff>
    </xdr:from>
    <xdr:to>
      <xdr:col>55</xdr:col>
      <xdr:colOff>88900</xdr:colOff>
      <xdr:row>38</xdr:row>
      <xdr:rowOff>62258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7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5216</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4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58539</xdr:rowOff>
    </xdr:from>
    <xdr:to>
      <xdr:col>55</xdr:col>
      <xdr:colOff>88900</xdr:colOff>
      <xdr:row>33</xdr:row>
      <xdr:rowOff>58539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153843</xdr:rowOff>
    </xdr:from>
    <xdr:to>
      <xdr:col>55</xdr:col>
      <xdr:colOff>0</xdr:colOff>
      <xdr:row>35</xdr:row>
      <xdr:rowOff>162971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154593"/>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117657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89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139230</xdr:rowOff>
    </xdr:from>
    <xdr:to>
      <xdr:col>55</xdr:col>
      <xdr:colOff>50800</xdr:colOff>
      <xdr:row>37</xdr:row>
      <xdr:rowOff>69380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59553</xdr:rowOff>
    </xdr:from>
    <xdr:to>
      <xdr:col>50</xdr:col>
      <xdr:colOff>114300</xdr:colOff>
      <xdr:row>35</xdr:row>
      <xdr:rowOff>153843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374503"/>
          <a:ext cx="889000" cy="78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165900</xdr:rowOff>
    </xdr:from>
    <xdr:to>
      <xdr:col>50</xdr:col>
      <xdr:colOff>165100</xdr:colOff>
      <xdr:row>37</xdr:row>
      <xdr:rowOff>96050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87177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59553</xdr:rowOff>
    </xdr:from>
    <xdr:to>
      <xdr:col>45</xdr:col>
      <xdr:colOff>177800</xdr:colOff>
      <xdr:row>36</xdr:row>
      <xdr:rowOff>143640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374503"/>
          <a:ext cx="889000" cy="9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89479</xdr:rowOff>
    </xdr:from>
    <xdr:to>
      <xdr:col>46</xdr:col>
      <xdr:colOff>38100</xdr:colOff>
      <xdr:row>33</xdr:row>
      <xdr:rowOff>19629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10756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6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143640</xdr:rowOff>
    </xdr:from>
    <xdr:to>
      <xdr:col>41</xdr:col>
      <xdr:colOff>50800</xdr:colOff>
      <xdr:row>36</xdr:row>
      <xdr:rowOff>157889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15840"/>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46152</xdr:rowOff>
    </xdr:from>
    <xdr:to>
      <xdr:col>41</xdr:col>
      <xdr:colOff>101600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138878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65164</xdr:rowOff>
    </xdr:from>
    <xdr:to>
      <xdr:col>36</xdr:col>
      <xdr:colOff>165100</xdr:colOff>
      <xdr:row>37</xdr:row>
      <xdr:rowOff>166763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157890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112171</xdr:rowOff>
    </xdr:from>
    <xdr:to>
      <xdr:col>55</xdr:col>
      <xdr:colOff>50800</xdr:colOff>
      <xdr:row>36</xdr:row>
      <xdr:rowOff>42321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135048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103043</xdr:rowOff>
    </xdr:from>
    <xdr:to>
      <xdr:col>50</xdr:col>
      <xdr:colOff>165100</xdr:colOff>
      <xdr:row>36</xdr:row>
      <xdr:rowOff>33193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0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49720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8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8753</xdr:rowOff>
    </xdr:from>
    <xdr:to>
      <xdr:col>46</xdr:col>
      <xdr:colOff>38100</xdr:colOff>
      <xdr:row>31</xdr:row>
      <xdr:rowOff>110353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3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126880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09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92840</xdr:rowOff>
    </xdr:from>
    <xdr:to>
      <xdr:col>41</xdr:col>
      <xdr:colOff>101600</xdr:colOff>
      <xdr:row>37</xdr:row>
      <xdr:rowOff>22990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39517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107089</xdr:rowOff>
    </xdr:from>
    <xdr:to>
      <xdr:col>36</xdr:col>
      <xdr:colOff>165100</xdr:colOff>
      <xdr:row>37</xdr:row>
      <xdr:rowOff>37239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53766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5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101346</xdr:rowOff>
    </xdr:from>
    <xdr:to>
      <xdr:col>55</xdr:col>
      <xdr:colOff>0</xdr:colOff>
      <xdr:row>55</xdr:row>
      <xdr:rowOff>101867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31096"/>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11316</xdr:rowOff>
    </xdr:from>
    <xdr:to>
      <xdr:col>50</xdr:col>
      <xdr:colOff>114300</xdr:colOff>
      <xdr:row>55</xdr:row>
      <xdr:rowOff>101867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269616"/>
          <a:ext cx="889000" cy="2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162116</xdr:rowOff>
    </xdr:from>
    <xdr:to>
      <xdr:col>45</xdr:col>
      <xdr:colOff>177800</xdr:colOff>
      <xdr:row>54</xdr:row>
      <xdr:rowOff>11316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248966"/>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131331</xdr:rowOff>
    </xdr:from>
    <xdr:to>
      <xdr:col>41</xdr:col>
      <xdr:colOff>50800</xdr:colOff>
      <xdr:row>53</xdr:row>
      <xdr:rowOff>162116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218181"/>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56710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51757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50546</xdr:rowOff>
    </xdr:from>
    <xdr:to>
      <xdr:col>55</xdr:col>
      <xdr:colOff>50800</xdr:colOff>
      <xdr:row>55</xdr:row>
      <xdr:rowOff>152146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8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73423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51067</xdr:rowOff>
    </xdr:from>
    <xdr:to>
      <xdr:col>50</xdr:col>
      <xdr:colOff>165100</xdr:colOff>
      <xdr:row>55</xdr:row>
      <xdr:rowOff>152667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169194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25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131966</xdr:rowOff>
    </xdr:from>
    <xdr:to>
      <xdr:col>46</xdr:col>
      <xdr:colOff>38100</xdr:colOff>
      <xdr:row>54</xdr:row>
      <xdr:rowOff>62116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2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78643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89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111316</xdr:rowOff>
    </xdr:from>
    <xdr:to>
      <xdr:col>41</xdr:col>
      <xdr:colOff>101600</xdr:colOff>
      <xdr:row>54</xdr:row>
      <xdr:rowOff>41466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1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57993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89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80531</xdr:rowOff>
    </xdr:from>
    <xdr:to>
      <xdr:col>36</xdr:col>
      <xdr:colOff>165100</xdr:colOff>
      <xdr:row>54</xdr:row>
      <xdr:rowOff>10681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1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27208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894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114120</xdr:rowOff>
    </xdr:from>
    <xdr:to>
      <xdr:col>55</xdr:col>
      <xdr:colOff>0</xdr:colOff>
      <xdr:row>78</xdr:row>
      <xdr:rowOff>15548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15770"/>
          <a:ext cx="8382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118601</xdr:rowOff>
    </xdr:from>
    <xdr:to>
      <xdr:col>50</xdr:col>
      <xdr:colOff>114300</xdr:colOff>
      <xdr:row>77</xdr:row>
      <xdr:rowOff>114120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977351"/>
          <a:ext cx="889000" cy="33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55873</xdr:rowOff>
    </xdr:from>
    <xdr:to>
      <xdr:col>45</xdr:col>
      <xdr:colOff>177800</xdr:colOff>
      <xdr:row>75</xdr:row>
      <xdr:rowOff>118601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914623"/>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1374</xdr:rowOff>
    </xdr:from>
    <xdr:to>
      <xdr:col>41</xdr:col>
      <xdr:colOff>50800</xdr:colOff>
      <xdr:row>75</xdr:row>
      <xdr:rowOff>55873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860124"/>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104841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3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136198</xdr:rowOff>
    </xdr:from>
    <xdr:to>
      <xdr:col>55</xdr:col>
      <xdr:colOff>50800</xdr:colOff>
      <xdr:row>78</xdr:row>
      <xdr:rowOff>66348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51125</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5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63320</xdr:rowOff>
    </xdr:from>
    <xdr:to>
      <xdr:col>50</xdr:col>
      <xdr:colOff>165100</xdr:colOff>
      <xdr:row>77</xdr:row>
      <xdr:rowOff>164920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26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156047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3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67801</xdr:rowOff>
    </xdr:from>
    <xdr:to>
      <xdr:col>46</xdr:col>
      <xdr:colOff>38100</xdr:colOff>
      <xdr:row>75</xdr:row>
      <xdr:rowOff>169401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9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14478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7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5073</xdr:rowOff>
    </xdr:from>
    <xdr:to>
      <xdr:col>41</xdr:col>
      <xdr:colOff>101600</xdr:colOff>
      <xdr:row>75</xdr:row>
      <xdr:rowOff>106673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8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123200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6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122024</xdr:rowOff>
    </xdr:from>
    <xdr:to>
      <xdr:col>36</xdr:col>
      <xdr:colOff>165100</xdr:colOff>
      <xdr:row>75</xdr:row>
      <xdr:rowOff>52174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8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68701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5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24532</xdr:rowOff>
    </xdr:from>
    <xdr:to>
      <xdr:col>55</xdr:col>
      <xdr:colOff>0</xdr:colOff>
      <xdr:row>96</xdr:row>
      <xdr:rowOff>37813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12282"/>
          <a:ext cx="838200" cy="18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27595</xdr:rowOff>
    </xdr:from>
    <xdr:to>
      <xdr:col>50</xdr:col>
      <xdr:colOff>114300</xdr:colOff>
      <xdr:row>96</xdr:row>
      <xdr:rowOff>37813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486795"/>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27595</xdr:rowOff>
    </xdr:from>
    <xdr:to>
      <xdr:col>45</xdr:col>
      <xdr:colOff>177800</xdr:colOff>
      <xdr:row>96</xdr:row>
      <xdr:rowOff>130580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486795"/>
          <a:ext cx="889000" cy="10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130580</xdr:rowOff>
    </xdr:from>
    <xdr:to>
      <xdr:col>41</xdr:col>
      <xdr:colOff>50800</xdr:colOff>
      <xdr:row>96</xdr:row>
      <xdr:rowOff>135860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58978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145182</xdr:rowOff>
    </xdr:from>
    <xdr:to>
      <xdr:col>55</xdr:col>
      <xdr:colOff>50800</xdr:colOff>
      <xdr:row>95</xdr:row>
      <xdr:rowOff>75332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2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168059</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1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158463</xdr:rowOff>
    </xdr:from>
    <xdr:to>
      <xdr:col>50</xdr:col>
      <xdr:colOff>165100</xdr:colOff>
      <xdr:row>96</xdr:row>
      <xdr:rowOff>88613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79740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3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148245</xdr:rowOff>
    </xdr:from>
    <xdr:to>
      <xdr:col>46</xdr:col>
      <xdr:colOff>38100</xdr:colOff>
      <xdr:row>96</xdr:row>
      <xdr:rowOff>78395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4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69522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52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79780</xdr:rowOff>
    </xdr:from>
    <xdr:to>
      <xdr:col>41</xdr:col>
      <xdr:colOff>101600</xdr:colOff>
      <xdr:row>97</xdr:row>
      <xdr:rowOff>9930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3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85060</xdr:rowOff>
    </xdr:from>
    <xdr:to>
      <xdr:col>36</xdr:col>
      <xdr:colOff>165100</xdr:colOff>
      <xdr:row>97</xdr:row>
      <xdr:rowOff>15210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6337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26035</xdr:rowOff>
    </xdr:from>
    <xdr:to>
      <xdr:col>85</xdr:col>
      <xdr:colOff>127000</xdr:colOff>
      <xdr:row>37</xdr:row>
      <xdr:rowOff>168275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369685"/>
          <a:ext cx="83820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54373</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69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26035</xdr:rowOff>
    </xdr:from>
    <xdr:to>
      <xdr:col>81</xdr:col>
      <xdr:colOff>50800</xdr:colOff>
      <xdr:row>37</xdr:row>
      <xdr:rowOff>166624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369685"/>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168419</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2017" y="668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166624</xdr:rowOff>
    </xdr:from>
    <xdr:to>
      <xdr:col>76</xdr:col>
      <xdr:colOff>114300</xdr:colOff>
      <xdr:row>38</xdr:row>
      <xdr:rowOff>141732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10274"/>
          <a:ext cx="889000" cy="1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126255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141732</xdr:rowOff>
    </xdr:from>
    <xdr:to>
      <xdr:col>71</xdr:col>
      <xdr:colOff>177800</xdr:colOff>
      <xdr:row>39</xdr:row>
      <xdr:rowOff>8636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56832"/>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117475</xdr:rowOff>
    </xdr:from>
    <xdr:to>
      <xdr:col>85</xdr:col>
      <xdr:colOff>177800</xdr:colOff>
      <xdr:row>38</xdr:row>
      <xdr:rowOff>47625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140352</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146685</xdr:rowOff>
    </xdr:from>
    <xdr:to>
      <xdr:col>81</xdr:col>
      <xdr:colOff>101600</xdr:colOff>
      <xdr:row>37</xdr:row>
      <xdr:rowOff>76835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93362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0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115824</xdr:rowOff>
    </xdr:from>
    <xdr:to>
      <xdr:col>76</xdr:col>
      <xdr:colOff>165100</xdr:colOff>
      <xdr:row>38</xdr:row>
      <xdr:rowOff>45974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62501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90932</xdr:rowOff>
    </xdr:from>
    <xdr:to>
      <xdr:col>72</xdr:col>
      <xdr:colOff>38100</xdr:colOff>
      <xdr:row>39</xdr:row>
      <xdr:rowOff>21082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12209</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698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129286</xdr:rowOff>
    </xdr:from>
    <xdr:to>
      <xdr:col>67</xdr:col>
      <xdr:colOff>101600</xdr:colOff>
      <xdr:row>39</xdr:row>
      <xdr:rowOff>59436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50563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3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69291</xdr:rowOff>
    </xdr:from>
    <xdr:to>
      <xdr:col>85</xdr:col>
      <xdr:colOff>127000</xdr:colOff>
      <xdr:row>73</xdr:row>
      <xdr:rowOff>102038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585141"/>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4426</xdr:rowOff>
    </xdr:from>
    <xdr:to>
      <xdr:col>81</xdr:col>
      <xdr:colOff>50800</xdr:colOff>
      <xdr:row>73</xdr:row>
      <xdr:rowOff>69291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520276"/>
          <a:ext cx="889000" cy="6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162293</xdr:rowOff>
    </xdr:from>
    <xdr:to>
      <xdr:col>76</xdr:col>
      <xdr:colOff>114300</xdr:colOff>
      <xdr:row>73</xdr:row>
      <xdr:rowOff>4426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506693"/>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94342</xdr:rowOff>
    </xdr:from>
    <xdr:to>
      <xdr:col>71</xdr:col>
      <xdr:colOff>177800</xdr:colOff>
      <xdr:row>72</xdr:row>
      <xdr:rowOff>162293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438742"/>
          <a:ext cx="889000" cy="6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51238</xdr:rowOff>
    </xdr:from>
    <xdr:to>
      <xdr:col>85</xdr:col>
      <xdr:colOff>177800</xdr:colOff>
      <xdr:row>73</xdr:row>
      <xdr:rowOff>152838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5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74115</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18491</xdr:rowOff>
    </xdr:from>
    <xdr:to>
      <xdr:col>81</xdr:col>
      <xdr:colOff>101600</xdr:colOff>
      <xdr:row>73</xdr:row>
      <xdr:rowOff>120091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5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136618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3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125076</xdr:rowOff>
    </xdr:from>
    <xdr:to>
      <xdr:col>76</xdr:col>
      <xdr:colOff>165100</xdr:colOff>
      <xdr:row>73</xdr:row>
      <xdr:rowOff>55226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4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71753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24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111493</xdr:rowOff>
    </xdr:from>
    <xdr:to>
      <xdr:col>72</xdr:col>
      <xdr:colOff>38100</xdr:colOff>
      <xdr:row>73</xdr:row>
      <xdr:rowOff>41643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4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58170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23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43542</xdr:rowOff>
    </xdr:from>
    <xdr:to>
      <xdr:col>67</xdr:col>
      <xdr:colOff>101600</xdr:colOff>
      <xdr:row>72</xdr:row>
      <xdr:rowOff>145142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3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161669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1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45278</xdr:rowOff>
    </xdr:from>
    <xdr:to>
      <xdr:col>85</xdr:col>
      <xdr:colOff>127000</xdr:colOff>
      <xdr:row>97</xdr:row>
      <xdr:rowOff>62650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675928"/>
          <a:ext cx="8382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45278</xdr:rowOff>
    </xdr:from>
    <xdr:to>
      <xdr:col>81</xdr:col>
      <xdr:colOff>50800</xdr:colOff>
      <xdr:row>97</xdr:row>
      <xdr:rowOff>92957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75928"/>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92957</xdr:rowOff>
    </xdr:from>
    <xdr:to>
      <xdr:col>76</xdr:col>
      <xdr:colOff>114300</xdr:colOff>
      <xdr:row>98</xdr:row>
      <xdr:rowOff>3335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23607"/>
          <a:ext cx="889000" cy="8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109634</xdr:rowOff>
    </xdr:from>
    <xdr:to>
      <xdr:col>71</xdr:col>
      <xdr:colOff>177800</xdr:colOff>
      <xdr:row>98</xdr:row>
      <xdr:rowOff>3335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4028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101638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9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11850</xdr:rowOff>
    </xdr:from>
    <xdr:to>
      <xdr:col>85</xdr:col>
      <xdr:colOff>177800</xdr:colOff>
      <xdr:row>97</xdr:row>
      <xdr:rowOff>113450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34727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165928</xdr:rowOff>
    </xdr:from>
    <xdr:to>
      <xdr:col>81</xdr:col>
      <xdr:colOff>101600</xdr:colOff>
      <xdr:row>97</xdr:row>
      <xdr:rowOff>96078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112605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42157</xdr:rowOff>
    </xdr:from>
    <xdr:to>
      <xdr:col>76</xdr:col>
      <xdr:colOff>165100</xdr:colOff>
      <xdr:row>97</xdr:row>
      <xdr:rowOff>143757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160284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4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123985</xdr:rowOff>
    </xdr:from>
    <xdr:to>
      <xdr:col>72</xdr:col>
      <xdr:colOff>38100</xdr:colOff>
      <xdr:row>98</xdr:row>
      <xdr:rowOff>54135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70662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58834</xdr:rowOff>
    </xdr:from>
    <xdr:to>
      <xdr:col>67</xdr:col>
      <xdr:colOff>101600</xdr:colOff>
      <xdr:row>97</xdr:row>
      <xdr:rowOff>160434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5511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11874</xdr:rowOff>
    </xdr:from>
    <xdr:to>
      <xdr:col>116</xdr:col>
      <xdr:colOff>63500</xdr:colOff>
      <xdr:row>37</xdr:row>
      <xdr:rowOff>7112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012624"/>
          <a:ext cx="838200" cy="3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11874</xdr:rowOff>
    </xdr:from>
    <xdr:to>
      <xdr:col>111</xdr:col>
      <xdr:colOff>177800</xdr:colOff>
      <xdr:row>35</xdr:row>
      <xdr:rowOff>63119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012624"/>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75709</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63119</xdr:rowOff>
    </xdr:from>
    <xdr:to>
      <xdr:col>107</xdr:col>
      <xdr:colOff>50800</xdr:colOff>
      <xdr:row>38</xdr:row>
      <xdr:rowOff>106553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063869"/>
          <a:ext cx="8890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58564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104077</xdr:rowOff>
    </xdr:from>
    <xdr:to>
      <xdr:col>102</xdr:col>
      <xdr:colOff>114300</xdr:colOff>
      <xdr:row>38</xdr:row>
      <xdr:rowOff>106553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447727"/>
          <a:ext cx="889000" cy="1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69422</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127762</xdr:rowOff>
    </xdr:from>
    <xdr:to>
      <xdr:col>116</xdr:col>
      <xdr:colOff>114300</xdr:colOff>
      <xdr:row>37</xdr:row>
      <xdr:rowOff>57912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150639</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132524</xdr:rowOff>
    </xdr:from>
    <xdr:to>
      <xdr:col>112</xdr:col>
      <xdr:colOff>38100</xdr:colOff>
      <xdr:row>35</xdr:row>
      <xdr:rowOff>62674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9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79201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73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12319</xdr:rowOff>
    </xdr:from>
    <xdr:to>
      <xdr:col>107</xdr:col>
      <xdr:colOff>101600</xdr:colOff>
      <xdr:row>35</xdr:row>
      <xdr:rowOff>113919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130446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7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55753</xdr:rowOff>
    </xdr:from>
    <xdr:to>
      <xdr:col>102</xdr:col>
      <xdr:colOff>165100</xdr:colOff>
      <xdr:row>38</xdr:row>
      <xdr:rowOff>157353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148480</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53277</xdr:rowOff>
    </xdr:from>
    <xdr:to>
      <xdr:col>98</xdr:col>
      <xdr:colOff>38100</xdr:colOff>
      <xdr:row>37</xdr:row>
      <xdr:rowOff>154877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171404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7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80797</xdr:rowOff>
    </xdr:from>
    <xdr:to>
      <xdr:col>116</xdr:col>
      <xdr:colOff>63500</xdr:colOff>
      <xdr:row>57</xdr:row>
      <xdr:rowOff>88208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853447"/>
          <a:ext cx="8382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129699</xdr:rowOff>
    </xdr:from>
    <xdr:to>
      <xdr:col>111</xdr:col>
      <xdr:colOff>177800</xdr:colOff>
      <xdr:row>57</xdr:row>
      <xdr:rowOff>80797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730899"/>
          <a:ext cx="889000" cy="1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129699</xdr:rowOff>
    </xdr:from>
    <xdr:to>
      <xdr:col>107</xdr:col>
      <xdr:colOff>50800</xdr:colOff>
      <xdr:row>57</xdr:row>
      <xdr:rowOff>153892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730899"/>
          <a:ext cx="8890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154252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145529</xdr:rowOff>
    </xdr:from>
    <xdr:to>
      <xdr:col>102</xdr:col>
      <xdr:colOff>114300</xdr:colOff>
      <xdr:row>57</xdr:row>
      <xdr:rowOff>153892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18179"/>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3776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13816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37408</xdr:rowOff>
    </xdr:from>
    <xdr:to>
      <xdr:col>116</xdr:col>
      <xdr:colOff>114300</xdr:colOff>
      <xdr:row>57</xdr:row>
      <xdr:rowOff>139008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1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60285</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6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29997</xdr:rowOff>
    </xdr:from>
    <xdr:to>
      <xdr:col>112</xdr:col>
      <xdr:colOff>38100</xdr:colOff>
      <xdr:row>57</xdr:row>
      <xdr:rowOff>131597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148124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5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78899</xdr:rowOff>
    </xdr:from>
    <xdr:to>
      <xdr:col>107</xdr:col>
      <xdr:colOff>101600</xdr:colOff>
      <xdr:row>57</xdr:row>
      <xdr:rowOff>9049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6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25576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4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103092</xdr:rowOff>
    </xdr:from>
    <xdr:to>
      <xdr:col>102</xdr:col>
      <xdr:colOff>165100</xdr:colOff>
      <xdr:row>58</xdr:row>
      <xdr:rowOff>33242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49769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6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94729</xdr:rowOff>
    </xdr:from>
    <xdr:to>
      <xdr:col>98</xdr:col>
      <xdr:colOff>38100</xdr:colOff>
      <xdr:row>58</xdr:row>
      <xdr:rowOff>24879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41406</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6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138443</xdr:rowOff>
    </xdr:from>
    <xdr:to>
      <xdr:col>116</xdr:col>
      <xdr:colOff>63500</xdr:colOff>
      <xdr:row>74</xdr:row>
      <xdr:rowOff>142481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25743"/>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142481</xdr:rowOff>
    </xdr:from>
    <xdr:to>
      <xdr:col>111</xdr:col>
      <xdr:colOff>177800</xdr:colOff>
      <xdr:row>74</xdr:row>
      <xdr:rowOff>144120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29781"/>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144120</xdr:rowOff>
    </xdr:from>
    <xdr:to>
      <xdr:col>107</xdr:col>
      <xdr:colOff>50800</xdr:colOff>
      <xdr:row>74</xdr:row>
      <xdr:rowOff>158559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31420"/>
          <a:ext cx="8890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158559</xdr:rowOff>
    </xdr:from>
    <xdr:to>
      <xdr:col>102</xdr:col>
      <xdr:colOff>114300</xdr:colOff>
      <xdr:row>75</xdr:row>
      <xdr:rowOff>80416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45859"/>
          <a:ext cx="8890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87643</xdr:rowOff>
    </xdr:from>
    <xdr:to>
      <xdr:col>116</xdr:col>
      <xdr:colOff>114300</xdr:colOff>
      <xdr:row>75</xdr:row>
      <xdr:rowOff>17793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110520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91681</xdr:rowOff>
    </xdr:from>
    <xdr:to>
      <xdr:col>112</xdr:col>
      <xdr:colOff>38100</xdr:colOff>
      <xdr:row>75</xdr:row>
      <xdr:rowOff>21831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38358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5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93320</xdr:rowOff>
    </xdr:from>
    <xdr:to>
      <xdr:col>107</xdr:col>
      <xdr:colOff>101600</xdr:colOff>
      <xdr:row>75</xdr:row>
      <xdr:rowOff>23470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39997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5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107759</xdr:rowOff>
    </xdr:from>
    <xdr:to>
      <xdr:col>102</xdr:col>
      <xdr:colOff>165100</xdr:colOff>
      <xdr:row>75</xdr:row>
      <xdr:rowOff>37909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54436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5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29616</xdr:rowOff>
    </xdr:from>
    <xdr:to>
      <xdr:col>98</xdr:col>
      <xdr:colOff>38100</xdr:colOff>
      <xdr:row>75</xdr:row>
      <xdr:rowOff>131216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122344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千円で、住民一人当たり約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主な構成項目である扶助費の決算額は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千円で、住民一人当たり約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千円となっており、子育て世帯への臨時特別給付金支給事業の減などに伴い前年度より減少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少子高齢化に伴う人口構造の変化や社会情勢など、様々な課題に対応するため年々増加傾向にあり、類似団体平均と比べても高い水準にある。今後も増加傾向が見込まれるため、他の経常経費の抑制により健全な財政運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公債費の住民一人当たりのコストは減少しているものの、依然として類似団体平均より高い水準で推移している状況である。今後も引き続き計画的な繰上償還を実施し、公債費の抑制、平準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普通建設事業のうち新規整備については、諫早駅周辺整備事業や南諫早産業団地整備事業の減により、類似団体平均より低くなっている一方、更新整備については、道路改良事業や図書館施設改修事業の増により、類似団体より高く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ほか、人件費及び物件費の住民一人当たりのコストは類似団体平均と比べて低い水準にあり、これは、時代の変化に伴う多様な行政需要や市民ニーズに対応した定員管理に努めたことや、経費の削減、見直しを着実に推進した結果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134,691
133,513
341.79
74,368,983
72,488,224
1,536,826
34,530,224
47,537,088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18869</xdr:rowOff>
    </xdr:from>
    <xdr:to>
      <xdr:col>24</xdr:col>
      <xdr:colOff>63500</xdr:colOff>
      <xdr:row>36</xdr:row>
      <xdr:rowOff>34108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91069"/>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91803</xdr:rowOff>
    </xdr:from>
    <xdr:to>
      <xdr:col>19</xdr:col>
      <xdr:colOff>177800</xdr:colOff>
      <xdr:row>36</xdr:row>
      <xdr:rowOff>18869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21103"/>
          <a:ext cx="889000" cy="26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30843</xdr:rowOff>
    </xdr:from>
    <xdr:to>
      <xdr:col>15</xdr:col>
      <xdr:colOff>50800</xdr:colOff>
      <xdr:row>34</xdr:row>
      <xdr:rowOff>91803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6014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22134</xdr:rowOff>
    </xdr:from>
    <xdr:to>
      <xdr:col>10</xdr:col>
      <xdr:colOff>114300</xdr:colOff>
      <xdr:row>34</xdr:row>
      <xdr:rowOff>30843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5143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154758</xdr:rowOff>
    </xdr:from>
    <xdr:to>
      <xdr:col>24</xdr:col>
      <xdr:colOff>114300</xdr:colOff>
      <xdr:row>36</xdr:row>
      <xdr:rowOff>84908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133185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139519</xdr:rowOff>
    </xdr:from>
    <xdr:to>
      <xdr:col>20</xdr:col>
      <xdr:colOff>38100</xdr:colOff>
      <xdr:row>36</xdr:row>
      <xdr:rowOff>69669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60796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41003</xdr:rowOff>
    </xdr:from>
    <xdr:to>
      <xdr:col>15</xdr:col>
      <xdr:colOff>101600</xdr:colOff>
      <xdr:row>34</xdr:row>
      <xdr:rowOff>142603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159130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4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151493</xdr:rowOff>
    </xdr:from>
    <xdr:to>
      <xdr:col>10</xdr:col>
      <xdr:colOff>165100</xdr:colOff>
      <xdr:row>34</xdr:row>
      <xdr:rowOff>81643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98170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142784</xdr:rowOff>
    </xdr:from>
    <xdr:to>
      <xdr:col>6</xdr:col>
      <xdr:colOff>38100</xdr:colOff>
      <xdr:row>34</xdr:row>
      <xdr:rowOff>72934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89461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25007</xdr:rowOff>
    </xdr:from>
    <xdr:to>
      <xdr:col>24</xdr:col>
      <xdr:colOff>63500</xdr:colOff>
      <xdr:row>57</xdr:row>
      <xdr:rowOff>31586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97657"/>
          <a:ext cx="8382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94556</xdr:rowOff>
    </xdr:from>
    <xdr:to>
      <xdr:col>19</xdr:col>
      <xdr:colOff>177800</xdr:colOff>
      <xdr:row>57</xdr:row>
      <xdr:rowOff>25007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52856"/>
          <a:ext cx="889000" cy="44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94556</xdr:rowOff>
    </xdr:from>
    <xdr:to>
      <xdr:col>15</xdr:col>
      <xdr:colOff>50800</xdr:colOff>
      <xdr:row>57</xdr:row>
      <xdr:rowOff>74659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52856"/>
          <a:ext cx="889000" cy="49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74599</xdr:rowOff>
    </xdr:from>
    <xdr:to>
      <xdr:col>10</xdr:col>
      <xdr:colOff>114300</xdr:colOff>
      <xdr:row>57</xdr:row>
      <xdr:rowOff>74659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47249"/>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152236</xdr:rowOff>
    </xdr:from>
    <xdr:to>
      <xdr:col>24</xdr:col>
      <xdr:colOff>114300</xdr:colOff>
      <xdr:row>57</xdr:row>
      <xdr:rowOff>82386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130663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145657</xdr:rowOff>
    </xdr:from>
    <xdr:to>
      <xdr:col>20</xdr:col>
      <xdr:colOff>38100</xdr:colOff>
      <xdr:row>57</xdr:row>
      <xdr:rowOff>75807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92334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43756</xdr:rowOff>
    </xdr:from>
    <xdr:to>
      <xdr:col>15</xdr:col>
      <xdr:colOff>101600</xdr:colOff>
      <xdr:row>54</xdr:row>
      <xdr:rowOff>145356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161883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7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23859</xdr:rowOff>
    </xdr:from>
    <xdr:to>
      <xdr:col>10</xdr:col>
      <xdr:colOff>165100</xdr:colOff>
      <xdr:row>57</xdr:row>
      <xdr:rowOff>125459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116586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23799</xdr:rowOff>
    </xdr:from>
    <xdr:to>
      <xdr:col>6</xdr:col>
      <xdr:colOff>38100</xdr:colOff>
      <xdr:row>57</xdr:row>
      <xdr:rowOff>125399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116526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8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154170</xdr:rowOff>
    </xdr:from>
    <xdr:to>
      <xdr:col>24</xdr:col>
      <xdr:colOff>63500</xdr:colOff>
      <xdr:row>73</xdr:row>
      <xdr:rowOff>162910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70020"/>
          <a:ext cx="838200" cy="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162910</xdr:rowOff>
    </xdr:from>
    <xdr:to>
      <xdr:col>19</xdr:col>
      <xdr:colOff>177800</xdr:colOff>
      <xdr:row>75</xdr:row>
      <xdr:rowOff>12614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78760"/>
          <a:ext cx="889000" cy="19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12614</xdr:rowOff>
    </xdr:from>
    <xdr:to>
      <xdr:col>15</xdr:col>
      <xdr:colOff>50800</xdr:colOff>
      <xdr:row>75</xdr:row>
      <xdr:rowOff>86634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71364"/>
          <a:ext cx="889000" cy="7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86634</xdr:rowOff>
    </xdr:from>
    <xdr:to>
      <xdr:col>10</xdr:col>
      <xdr:colOff>114300</xdr:colOff>
      <xdr:row>76</xdr:row>
      <xdr:rowOff>3775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45384"/>
          <a:ext cx="889000" cy="8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103370</xdr:rowOff>
    </xdr:from>
    <xdr:to>
      <xdr:col>24</xdr:col>
      <xdr:colOff>114300</xdr:colOff>
      <xdr:row>74</xdr:row>
      <xdr:rowOff>33520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126247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112110</xdr:rowOff>
    </xdr:from>
    <xdr:to>
      <xdr:col>20</xdr:col>
      <xdr:colOff>38100</xdr:colOff>
      <xdr:row>74</xdr:row>
      <xdr:rowOff>42260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58787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133264</xdr:rowOff>
    </xdr:from>
    <xdr:to>
      <xdr:col>15</xdr:col>
      <xdr:colOff>101600</xdr:colOff>
      <xdr:row>75</xdr:row>
      <xdr:rowOff>63414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79941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9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35834</xdr:rowOff>
    </xdr:from>
    <xdr:to>
      <xdr:col>10</xdr:col>
      <xdr:colOff>165100</xdr:colOff>
      <xdr:row>75</xdr:row>
      <xdr:rowOff>137434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153961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6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124424</xdr:rowOff>
    </xdr:from>
    <xdr:to>
      <xdr:col>6</xdr:col>
      <xdr:colOff>38100</xdr:colOff>
      <xdr:row>76</xdr:row>
      <xdr:rowOff>54573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3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126715</xdr:rowOff>
    </xdr:from>
    <xdr:to>
      <xdr:col>24</xdr:col>
      <xdr:colOff>63500</xdr:colOff>
      <xdr:row>96</xdr:row>
      <xdr:rowOff>21103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14465"/>
          <a:ext cx="8382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126715</xdr:rowOff>
    </xdr:from>
    <xdr:to>
      <xdr:col>19</xdr:col>
      <xdr:colOff>177800</xdr:colOff>
      <xdr:row>96</xdr:row>
      <xdr:rowOff>111102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14465"/>
          <a:ext cx="889000" cy="15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111102</xdr:rowOff>
    </xdr:from>
    <xdr:to>
      <xdr:col>15</xdr:col>
      <xdr:colOff>50800</xdr:colOff>
      <xdr:row>96</xdr:row>
      <xdr:rowOff>157919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70302"/>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157919</xdr:rowOff>
    </xdr:from>
    <xdr:to>
      <xdr:col>10</xdr:col>
      <xdr:colOff>114300</xdr:colOff>
      <xdr:row>97</xdr:row>
      <xdr:rowOff>70732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17119"/>
          <a:ext cx="8890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141753</xdr:rowOff>
    </xdr:from>
    <xdr:to>
      <xdr:col>24</xdr:col>
      <xdr:colOff>114300</xdr:colOff>
      <xdr:row>96</xdr:row>
      <xdr:rowOff>71903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120180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75915</xdr:rowOff>
    </xdr:from>
    <xdr:to>
      <xdr:col>20</xdr:col>
      <xdr:colOff>38100</xdr:colOff>
      <xdr:row>96</xdr:row>
      <xdr:rowOff>6065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22592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60302</xdr:rowOff>
    </xdr:from>
    <xdr:to>
      <xdr:col>15</xdr:col>
      <xdr:colOff>101600</xdr:colOff>
      <xdr:row>96</xdr:row>
      <xdr:rowOff>161902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107119</xdr:rowOff>
    </xdr:from>
    <xdr:to>
      <xdr:col>10</xdr:col>
      <xdr:colOff>165100</xdr:colOff>
      <xdr:row>97</xdr:row>
      <xdr:rowOff>37269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19932</xdr:rowOff>
    </xdr:from>
    <xdr:to>
      <xdr:col>6</xdr:col>
      <xdr:colOff>38100</xdr:colOff>
      <xdr:row>97</xdr:row>
      <xdr:rowOff>121532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112659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99314</xdr:rowOff>
    </xdr:from>
    <xdr:to>
      <xdr:col>55</xdr:col>
      <xdr:colOff>0</xdr:colOff>
      <xdr:row>37</xdr:row>
      <xdr:rowOff>153797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42964"/>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153797</xdr:rowOff>
    </xdr:from>
    <xdr:to>
      <xdr:col>50</xdr:col>
      <xdr:colOff>114300</xdr:colOff>
      <xdr:row>37</xdr:row>
      <xdr:rowOff>157988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9744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149225</xdr:rowOff>
    </xdr:from>
    <xdr:to>
      <xdr:col>45</xdr:col>
      <xdr:colOff>177800</xdr:colOff>
      <xdr:row>37</xdr:row>
      <xdr:rowOff>157988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9287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149225</xdr:rowOff>
    </xdr:from>
    <xdr:to>
      <xdr:col>41</xdr:col>
      <xdr:colOff>50800</xdr:colOff>
      <xdr:row>37</xdr:row>
      <xdr:rowOff>167513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9287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48514</xdr:rowOff>
    </xdr:from>
    <xdr:to>
      <xdr:col>55</xdr:col>
      <xdr:colOff>50800</xdr:colOff>
      <xdr:row>37</xdr:row>
      <xdr:rowOff>150114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26941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102997</xdr:rowOff>
    </xdr:from>
    <xdr:to>
      <xdr:col>50</xdr:col>
      <xdr:colOff>165100</xdr:colOff>
      <xdr:row>38</xdr:row>
      <xdr:rowOff>33147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24274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3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107188</xdr:rowOff>
    </xdr:from>
    <xdr:to>
      <xdr:col>46</xdr:col>
      <xdr:colOff>38100</xdr:colOff>
      <xdr:row>38</xdr:row>
      <xdr:rowOff>37338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98425</xdr:rowOff>
    </xdr:from>
    <xdr:to>
      <xdr:col>41</xdr:col>
      <xdr:colOff>101600</xdr:colOff>
      <xdr:row>38</xdr:row>
      <xdr:rowOff>28575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19702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3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116713</xdr:rowOff>
    </xdr:from>
    <xdr:to>
      <xdr:col>36</xdr:col>
      <xdr:colOff>165100</xdr:colOff>
      <xdr:row>38</xdr:row>
      <xdr:rowOff>46863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37990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5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140249</xdr:rowOff>
    </xdr:from>
    <xdr:to>
      <xdr:col>55</xdr:col>
      <xdr:colOff>0</xdr:colOff>
      <xdr:row>52</xdr:row>
      <xdr:rowOff>60056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8712749"/>
          <a:ext cx="838200" cy="26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60056</xdr:rowOff>
    </xdr:from>
    <xdr:to>
      <xdr:col>50</xdr:col>
      <xdr:colOff>114300</xdr:colOff>
      <xdr:row>52</xdr:row>
      <xdr:rowOff>160914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8975456"/>
          <a:ext cx="8890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40396</xdr:rowOff>
    </xdr:from>
    <xdr:to>
      <xdr:col>45</xdr:col>
      <xdr:colOff>177800</xdr:colOff>
      <xdr:row>52</xdr:row>
      <xdr:rowOff>160914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8955796"/>
          <a:ext cx="889000" cy="1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79258</xdr:rowOff>
    </xdr:from>
    <xdr:to>
      <xdr:col>41</xdr:col>
      <xdr:colOff>50800</xdr:colOff>
      <xdr:row>52</xdr:row>
      <xdr:rowOff>40396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8651758"/>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89449</xdr:rowOff>
    </xdr:from>
    <xdr:to>
      <xdr:col>55</xdr:col>
      <xdr:colOff>50800</xdr:colOff>
      <xdr:row>51</xdr:row>
      <xdr:rowOff>19599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86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42476</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86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9256</xdr:rowOff>
    </xdr:from>
    <xdr:to>
      <xdr:col>50</xdr:col>
      <xdr:colOff>165100</xdr:colOff>
      <xdr:row>52</xdr:row>
      <xdr:rowOff>110856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89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127383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869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110114</xdr:rowOff>
    </xdr:from>
    <xdr:to>
      <xdr:col>46</xdr:col>
      <xdr:colOff>38100</xdr:colOff>
      <xdr:row>53</xdr:row>
      <xdr:rowOff>40264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0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56791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88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161046</xdr:rowOff>
    </xdr:from>
    <xdr:to>
      <xdr:col>41</xdr:col>
      <xdr:colOff>101600</xdr:colOff>
      <xdr:row>52</xdr:row>
      <xdr:rowOff>91196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8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107723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868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28458</xdr:rowOff>
    </xdr:from>
    <xdr:to>
      <xdr:col>36</xdr:col>
      <xdr:colOff>165100</xdr:colOff>
      <xdr:row>50</xdr:row>
      <xdr:rowOff>130058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86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146585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83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122930</xdr:rowOff>
    </xdr:from>
    <xdr:to>
      <xdr:col>55</xdr:col>
      <xdr:colOff>0</xdr:colOff>
      <xdr:row>76</xdr:row>
      <xdr:rowOff>54595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981680"/>
          <a:ext cx="838200" cy="10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136222</xdr:rowOff>
    </xdr:from>
    <xdr:to>
      <xdr:col>50</xdr:col>
      <xdr:colOff>114300</xdr:colOff>
      <xdr:row>75</xdr:row>
      <xdr:rowOff>122930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823522"/>
          <a:ext cx="889000" cy="15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136222</xdr:rowOff>
    </xdr:from>
    <xdr:to>
      <xdr:col>45</xdr:col>
      <xdr:colOff>177800</xdr:colOff>
      <xdr:row>77</xdr:row>
      <xdr:rowOff>42039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823522"/>
          <a:ext cx="889000" cy="4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42039</xdr:rowOff>
    </xdr:from>
    <xdr:to>
      <xdr:col>41</xdr:col>
      <xdr:colOff>50800</xdr:colOff>
      <xdr:row>77</xdr:row>
      <xdr:rowOff>57910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43689"/>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3795</xdr:rowOff>
    </xdr:from>
    <xdr:to>
      <xdr:col>55</xdr:col>
      <xdr:colOff>50800</xdr:colOff>
      <xdr:row>76</xdr:row>
      <xdr:rowOff>105395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26672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88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72130</xdr:rowOff>
    </xdr:from>
    <xdr:to>
      <xdr:col>50</xdr:col>
      <xdr:colOff>165100</xdr:colOff>
      <xdr:row>76</xdr:row>
      <xdr:rowOff>2280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18807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70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85422</xdr:rowOff>
    </xdr:from>
    <xdr:to>
      <xdr:col>46</xdr:col>
      <xdr:colOff>38100</xdr:colOff>
      <xdr:row>75</xdr:row>
      <xdr:rowOff>15572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7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32099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5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162689</xdr:rowOff>
    </xdr:from>
    <xdr:to>
      <xdr:col>41</xdr:col>
      <xdr:colOff>101600</xdr:colOff>
      <xdr:row>77</xdr:row>
      <xdr:rowOff>92839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109366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9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7110</xdr:rowOff>
    </xdr:from>
    <xdr:to>
      <xdr:col>36</xdr:col>
      <xdr:colOff>165100</xdr:colOff>
      <xdr:row>77</xdr:row>
      <xdr:rowOff>108710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125237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9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171017</xdr:rowOff>
    </xdr:from>
    <xdr:to>
      <xdr:col>55</xdr:col>
      <xdr:colOff>0</xdr:colOff>
      <xdr:row>97</xdr:row>
      <xdr:rowOff>70532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30217"/>
          <a:ext cx="838200" cy="7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126490</xdr:rowOff>
    </xdr:from>
    <xdr:to>
      <xdr:col>50</xdr:col>
      <xdr:colOff>114300</xdr:colOff>
      <xdr:row>96</xdr:row>
      <xdr:rowOff>171017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14240"/>
          <a:ext cx="889000" cy="2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126490</xdr:rowOff>
    </xdr:from>
    <xdr:to>
      <xdr:col>45</xdr:col>
      <xdr:colOff>177800</xdr:colOff>
      <xdr:row>96</xdr:row>
      <xdr:rowOff>153090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14240"/>
          <a:ext cx="889000" cy="19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139830</xdr:rowOff>
    </xdr:from>
    <xdr:to>
      <xdr:col>41</xdr:col>
      <xdr:colOff>50800</xdr:colOff>
      <xdr:row>96</xdr:row>
      <xdr:rowOff>153090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27580"/>
          <a:ext cx="889000" cy="18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19732</xdr:rowOff>
    </xdr:from>
    <xdr:to>
      <xdr:col>55</xdr:col>
      <xdr:colOff>50800</xdr:colOff>
      <xdr:row>97</xdr:row>
      <xdr:rowOff>121332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42609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120217</xdr:rowOff>
    </xdr:from>
    <xdr:to>
      <xdr:col>50</xdr:col>
      <xdr:colOff>165100</xdr:colOff>
      <xdr:row>97</xdr:row>
      <xdr:rowOff>50367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66894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5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75690</xdr:rowOff>
    </xdr:from>
    <xdr:to>
      <xdr:col>46</xdr:col>
      <xdr:colOff>38100</xdr:colOff>
      <xdr:row>96</xdr:row>
      <xdr:rowOff>5840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22367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102290</xdr:rowOff>
    </xdr:from>
    <xdr:to>
      <xdr:col>41</xdr:col>
      <xdr:colOff>101600</xdr:colOff>
      <xdr:row>97</xdr:row>
      <xdr:rowOff>32440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48967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89030</xdr:rowOff>
    </xdr:from>
    <xdr:to>
      <xdr:col>36</xdr:col>
      <xdr:colOff>165100</xdr:colOff>
      <xdr:row>96</xdr:row>
      <xdr:rowOff>19180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35707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5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66453</xdr:rowOff>
    </xdr:from>
    <xdr:to>
      <xdr:col>85</xdr:col>
      <xdr:colOff>127000</xdr:colOff>
      <xdr:row>35</xdr:row>
      <xdr:rowOff>91884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067203"/>
          <a:ext cx="8382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91884</xdr:rowOff>
    </xdr:from>
    <xdr:to>
      <xdr:col>81</xdr:col>
      <xdr:colOff>50800</xdr:colOff>
      <xdr:row>35</xdr:row>
      <xdr:rowOff>93694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09263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93694</xdr:rowOff>
    </xdr:from>
    <xdr:to>
      <xdr:col>76</xdr:col>
      <xdr:colOff>114300</xdr:colOff>
      <xdr:row>35</xdr:row>
      <xdr:rowOff>113411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094444"/>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109410</xdr:rowOff>
    </xdr:from>
    <xdr:to>
      <xdr:col>71</xdr:col>
      <xdr:colOff>177800</xdr:colOff>
      <xdr:row>35</xdr:row>
      <xdr:rowOff>113411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11016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15653</xdr:rowOff>
    </xdr:from>
    <xdr:to>
      <xdr:col>85</xdr:col>
      <xdr:colOff>177800</xdr:colOff>
      <xdr:row>35</xdr:row>
      <xdr:rowOff>117253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38530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86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41084</xdr:rowOff>
    </xdr:from>
    <xdr:to>
      <xdr:col>81</xdr:col>
      <xdr:colOff>101600</xdr:colOff>
      <xdr:row>35</xdr:row>
      <xdr:rowOff>142684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133811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1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42894</xdr:rowOff>
    </xdr:from>
    <xdr:to>
      <xdr:col>76</xdr:col>
      <xdr:colOff>165100</xdr:colOff>
      <xdr:row>35</xdr:row>
      <xdr:rowOff>144494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135621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62611</xdr:rowOff>
    </xdr:from>
    <xdr:to>
      <xdr:col>72</xdr:col>
      <xdr:colOff>38100</xdr:colOff>
      <xdr:row>35</xdr:row>
      <xdr:rowOff>164211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155338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58610</xdr:rowOff>
    </xdr:from>
    <xdr:to>
      <xdr:col>67</xdr:col>
      <xdr:colOff>101600</xdr:colOff>
      <xdr:row>35</xdr:row>
      <xdr:rowOff>160210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151337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1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35687</xdr:rowOff>
    </xdr:from>
    <xdr:to>
      <xdr:col>85</xdr:col>
      <xdr:colOff>127000</xdr:colOff>
      <xdr:row>56</xdr:row>
      <xdr:rowOff>110051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36887"/>
          <a:ext cx="838200" cy="7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80652</xdr:rowOff>
    </xdr:from>
    <xdr:to>
      <xdr:col>81</xdr:col>
      <xdr:colOff>50800</xdr:colOff>
      <xdr:row>56</xdr:row>
      <xdr:rowOff>110051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10402"/>
          <a:ext cx="889000" cy="20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45014</xdr:rowOff>
    </xdr:from>
    <xdr:to>
      <xdr:col>76</xdr:col>
      <xdr:colOff>114300</xdr:colOff>
      <xdr:row>55</xdr:row>
      <xdr:rowOff>80652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74764"/>
          <a:ext cx="889000" cy="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45014</xdr:rowOff>
    </xdr:from>
    <xdr:to>
      <xdr:col>71</xdr:col>
      <xdr:colOff>177800</xdr:colOff>
      <xdr:row>56</xdr:row>
      <xdr:rowOff>10907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74764"/>
          <a:ext cx="889000" cy="1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156337</xdr:rowOff>
    </xdr:from>
    <xdr:to>
      <xdr:col>85</xdr:col>
      <xdr:colOff>177800</xdr:colOff>
      <xdr:row>56</xdr:row>
      <xdr:rowOff>86487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134764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59251</xdr:rowOff>
    </xdr:from>
    <xdr:to>
      <xdr:col>81</xdr:col>
      <xdr:colOff>101600</xdr:colOff>
      <xdr:row>56</xdr:row>
      <xdr:rowOff>160851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151978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29852</xdr:rowOff>
    </xdr:from>
    <xdr:to>
      <xdr:col>76</xdr:col>
      <xdr:colOff>165100</xdr:colOff>
      <xdr:row>55</xdr:row>
      <xdr:rowOff>131452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122579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165664</xdr:rowOff>
    </xdr:from>
    <xdr:to>
      <xdr:col>72</xdr:col>
      <xdr:colOff>38100</xdr:colOff>
      <xdr:row>55</xdr:row>
      <xdr:rowOff>95814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112341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131557</xdr:rowOff>
    </xdr:from>
    <xdr:to>
      <xdr:col>67</xdr:col>
      <xdr:colOff>101600</xdr:colOff>
      <xdr:row>56</xdr:row>
      <xdr:rowOff>61707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78234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26036</xdr:rowOff>
    </xdr:from>
    <xdr:to>
      <xdr:col>85</xdr:col>
      <xdr:colOff>127000</xdr:colOff>
      <xdr:row>77</xdr:row>
      <xdr:rowOff>168275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227686"/>
          <a:ext cx="838200" cy="1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54373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27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26036</xdr:rowOff>
    </xdr:from>
    <xdr:to>
      <xdr:col>81</xdr:col>
      <xdr:colOff>50800</xdr:colOff>
      <xdr:row>77</xdr:row>
      <xdr:rowOff>166624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227686"/>
          <a:ext cx="889000" cy="14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168419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541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166624</xdr:rowOff>
    </xdr:from>
    <xdr:to>
      <xdr:col>76</xdr:col>
      <xdr:colOff>114300</xdr:colOff>
      <xdr:row>78</xdr:row>
      <xdr:rowOff>141732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68274"/>
          <a:ext cx="889000" cy="1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126128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141732</xdr:rowOff>
    </xdr:from>
    <xdr:to>
      <xdr:col>71</xdr:col>
      <xdr:colOff>177800</xdr:colOff>
      <xdr:row>79</xdr:row>
      <xdr:rowOff>8637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14832"/>
          <a:ext cx="889000" cy="3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117475</xdr:rowOff>
    </xdr:from>
    <xdr:to>
      <xdr:col>85</xdr:col>
      <xdr:colOff>177800</xdr:colOff>
      <xdr:row>78</xdr:row>
      <xdr:rowOff>47625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140352</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7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146686</xdr:rowOff>
    </xdr:from>
    <xdr:to>
      <xdr:col>81</xdr:col>
      <xdr:colOff>101600</xdr:colOff>
      <xdr:row>77</xdr:row>
      <xdr:rowOff>76836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1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93362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29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115824</xdr:rowOff>
    </xdr:from>
    <xdr:to>
      <xdr:col>76</xdr:col>
      <xdr:colOff>165100</xdr:colOff>
      <xdr:row>78</xdr:row>
      <xdr:rowOff>45974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62501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90932</xdr:rowOff>
    </xdr:from>
    <xdr:to>
      <xdr:col>72</xdr:col>
      <xdr:colOff>38100</xdr:colOff>
      <xdr:row>79</xdr:row>
      <xdr:rowOff>21082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12209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56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129287</xdr:rowOff>
    </xdr:from>
    <xdr:to>
      <xdr:col>67</xdr:col>
      <xdr:colOff>101600</xdr:colOff>
      <xdr:row>79</xdr:row>
      <xdr:rowOff>59437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50564</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9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69292</xdr:rowOff>
    </xdr:from>
    <xdr:to>
      <xdr:col>85</xdr:col>
      <xdr:colOff>127000</xdr:colOff>
      <xdr:row>93</xdr:row>
      <xdr:rowOff>102039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014142"/>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4407</xdr:rowOff>
    </xdr:from>
    <xdr:to>
      <xdr:col>81</xdr:col>
      <xdr:colOff>50800</xdr:colOff>
      <xdr:row>93</xdr:row>
      <xdr:rowOff>69292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5949257"/>
          <a:ext cx="8890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162294</xdr:rowOff>
    </xdr:from>
    <xdr:to>
      <xdr:col>76</xdr:col>
      <xdr:colOff>114300</xdr:colOff>
      <xdr:row>93</xdr:row>
      <xdr:rowOff>4407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5935694"/>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94342</xdr:rowOff>
    </xdr:from>
    <xdr:to>
      <xdr:col>71</xdr:col>
      <xdr:colOff>177800</xdr:colOff>
      <xdr:row>92</xdr:row>
      <xdr:rowOff>162294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5867742"/>
          <a:ext cx="889000" cy="6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51239</xdr:rowOff>
    </xdr:from>
    <xdr:to>
      <xdr:col>85</xdr:col>
      <xdr:colOff>177800</xdr:colOff>
      <xdr:row>93</xdr:row>
      <xdr:rowOff>152839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99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74116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18492</xdr:rowOff>
    </xdr:from>
    <xdr:to>
      <xdr:col>81</xdr:col>
      <xdr:colOff>101600</xdr:colOff>
      <xdr:row>93</xdr:row>
      <xdr:rowOff>120092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9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136619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125057</xdr:rowOff>
    </xdr:from>
    <xdr:to>
      <xdr:col>76</xdr:col>
      <xdr:colOff>165100</xdr:colOff>
      <xdr:row>93</xdr:row>
      <xdr:rowOff>55207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8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71734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6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111494</xdr:rowOff>
    </xdr:from>
    <xdr:to>
      <xdr:col>72</xdr:col>
      <xdr:colOff>38100</xdr:colOff>
      <xdr:row>93</xdr:row>
      <xdr:rowOff>41644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8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58171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66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43542</xdr:rowOff>
    </xdr:from>
    <xdr:to>
      <xdr:col>67</xdr:col>
      <xdr:colOff>101600</xdr:colOff>
      <xdr:row>92</xdr:row>
      <xdr:rowOff>145142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8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161669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5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民生費の決算額は、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千円であり、決算額全体の約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％を占めている。住民一人当たりのコストは約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類似団体平均よりも高くなっている。今後も少子高齢化に伴う人口構造の変化や社会情勢の変化など、様々な課題に対応するために増加していく見込みであることから、他の経費を抑制するなど健全な財政運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の住民一人当たりのコストは、依然として類似団体平均より高い水準で推移している状況であるが、定期償還の減などにより減少している。今後も引き続き計画的な借入や繰上償還を実施し、公債費の抑制、平準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農林水産業費の住民一人当たりのコストは、畜産収益力強化施設整備事業の増などにより増加しており、類似団体平均よりも高くなっている。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商工費の住民一人当たりのコストは、南諫早産業団地整備事業の減などにより減少しているものの、類似団体平均よりも高くなっている。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財政調整基金残高は、預金利子及び一般財源から約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万円を積み立てたものの、一般財源として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万円を取り崩したことにより、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積立金が約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万円の減となったことに加え、積立金取り崩し額が約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万円の増となったことなどにより、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今後も適切な実質収支の水準を維持し、引き続き計画的な財政運営を行うよう努める。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前年度に引き続き全会計において赤字は生じていない。</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介護保険事業特別会計においては、前年度に実施した第</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期介護保険事業計画の開始に合わせた保険料余剰金の積立の減により、前年度より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ポイントの増となったもの。</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今後も全会計において引き続き健全財政の維持に努めていく。</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74368983</v>
      </c>
      <c r="BO4" s="371"/>
      <c r="BP4" s="371"/>
      <c r="BQ4" s="371"/>
      <c r="BR4" s="371"/>
      <c r="BS4" s="371"/>
      <c r="BT4" s="371"/>
      <c r="BU4" s="372"/>
      <c r="BV4" s="370">
        <v>76130322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4.5</v>
      </c>
      <c r="CU4" s="377"/>
      <c r="CV4" s="377"/>
      <c r="CW4" s="377"/>
      <c r="CX4" s="377"/>
      <c r="CY4" s="377"/>
      <c r="CZ4" s="377"/>
      <c r="DA4" s="378"/>
      <c r="DB4" s="376">
        <v>4.5999999999999996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72488224</v>
      </c>
      <c r="BO5" s="408"/>
      <c r="BP5" s="408"/>
      <c r="BQ5" s="408"/>
      <c r="BR5" s="408"/>
      <c r="BS5" s="408"/>
      <c r="BT5" s="408"/>
      <c r="BU5" s="409"/>
      <c r="BV5" s="407">
        <v>73827277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95.7</v>
      </c>
      <c r="CU5" s="405"/>
      <c r="CV5" s="405"/>
      <c r="CW5" s="405"/>
      <c r="CX5" s="405"/>
      <c r="CY5" s="405"/>
      <c r="CZ5" s="405"/>
      <c r="DA5" s="406"/>
      <c r="DB5" s="404">
        <v>88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1880759</v>
      </c>
      <c r="BO6" s="408"/>
      <c r="BP6" s="408"/>
      <c r="BQ6" s="408"/>
      <c r="BR6" s="408"/>
      <c r="BS6" s="408"/>
      <c r="BT6" s="408"/>
      <c r="BU6" s="409"/>
      <c r="BV6" s="407">
        <v>2303045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97.1</v>
      </c>
      <c r="CU6" s="445"/>
      <c r="CV6" s="445"/>
      <c r="CW6" s="445"/>
      <c r="CX6" s="445"/>
      <c r="CY6" s="445"/>
      <c r="CZ6" s="445"/>
      <c r="DA6" s="446"/>
      <c r="DB6" s="444">
        <v>92.9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343933</v>
      </c>
      <c r="BO7" s="408"/>
      <c r="BP7" s="408"/>
      <c r="BQ7" s="408"/>
      <c r="BR7" s="408"/>
      <c r="BS7" s="408"/>
      <c r="BT7" s="408"/>
      <c r="BU7" s="409"/>
      <c r="BV7" s="407">
        <v>685865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34530224</v>
      </c>
      <c r="CU7" s="408"/>
      <c r="CV7" s="408"/>
      <c r="CW7" s="408"/>
      <c r="CX7" s="408"/>
      <c r="CY7" s="408"/>
      <c r="CZ7" s="408"/>
      <c r="DA7" s="409"/>
      <c r="DB7" s="407">
        <v>35251951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1536826</v>
      </c>
      <c r="BO8" s="408"/>
      <c r="BP8" s="408"/>
      <c r="BQ8" s="408"/>
      <c r="BR8" s="408"/>
      <c r="BS8" s="408"/>
      <c r="BT8" s="408"/>
      <c r="BU8" s="409"/>
      <c r="BV8" s="407">
        <v>1617180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0.56999999999999995</v>
      </c>
      <c r="CU8" s="448"/>
      <c r="CV8" s="448"/>
      <c r="CW8" s="448"/>
      <c r="CX8" s="448"/>
      <c r="CY8" s="448"/>
      <c r="CZ8" s="448"/>
      <c r="DA8" s="449"/>
      <c r="DB8" s="447">
        <v>0.56000000000000005</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133852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-80354</v>
      </c>
      <c r="BO9" s="408"/>
      <c r="BP9" s="408"/>
      <c r="BQ9" s="408"/>
      <c r="BR9" s="408"/>
      <c r="BS9" s="408"/>
      <c r="BT9" s="408"/>
      <c r="BU9" s="409"/>
      <c r="BV9" s="407">
        <v>610272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15.3</v>
      </c>
      <c r="CU9" s="405"/>
      <c r="CV9" s="405"/>
      <c r="CW9" s="405"/>
      <c r="CX9" s="405"/>
      <c r="CY9" s="405"/>
      <c r="CZ9" s="405"/>
      <c r="DA9" s="406"/>
      <c r="DB9" s="404">
        <v>15.7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138078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1308933</v>
      </c>
      <c r="BO10" s="408"/>
      <c r="BP10" s="408"/>
      <c r="BQ10" s="408"/>
      <c r="BR10" s="408"/>
      <c r="BS10" s="408"/>
      <c r="BT10" s="408"/>
      <c r="BU10" s="409"/>
      <c r="BV10" s="407">
        <v>1804818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134691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1970000</v>
      </c>
      <c r="BO12" s="408"/>
      <c r="BP12" s="408"/>
      <c r="BQ12" s="408"/>
      <c r="BR12" s="408"/>
      <c r="BS12" s="408"/>
      <c r="BT12" s="408"/>
      <c r="BU12" s="409"/>
      <c r="BV12" s="407">
        <v>908915</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133513</v>
      </c>
      <c r="S13" s="492"/>
      <c r="T13" s="492"/>
      <c r="U13" s="492"/>
      <c r="V13" s="493"/>
      <c r="W13" s="423" t="s">
        <v>141</v>
      </c>
      <c r="X13" s="424"/>
      <c r="Y13" s="424"/>
      <c r="Z13" s="424"/>
      <c r="AA13" s="424"/>
      <c r="AB13" s="414"/>
      <c r="AC13" s="458">
        <v>3513</v>
      </c>
      <c r="AD13" s="459"/>
      <c r="AE13" s="459"/>
      <c r="AF13" s="459"/>
      <c r="AG13" s="501"/>
      <c r="AH13" s="458">
        <v>4120</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-741421</v>
      </c>
      <c r="BO13" s="408"/>
      <c r="BP13" s="408"/>
      <c r="BQ13" s="408"/>
      <c r="BR13" s="408"/>
      <c r="BS13" s="408"/>
      <c r="BT13" s="408"/>
      <c r="BU13" s="409"/>
      <c r="BV13" s="407">
        <v>1506175</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7</v>
      </c>
      <c r="CU13" s="405"/>
      <c r="CV13" s="405"/>
      <c r="CW13" s="405"/>
      <c r="CX13" s="405"/>
      <c r="CY13" s="405"/>
      <c r="CZ13" s="405"/>
      <c r="DA13" s="406"/>
      <c r="DB13" s="404">
        <v>6.5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135349</v>
      </c>
      <c r="S14" s="492"/>
      <c r="T14" s="492"/>
      <c r="U14" s="492"/>
      <c r="V14" s="493"/>
      <c r="W14" s="397"/>
      <c r="X14" s="398"/>
      <c r="Y14" s="398"/>
      <c r="Z14" s="398"/>
      <c r="AA14" s="398"/>
      <c r="AB14" s="387"/>
      <c r="AC14" s="494">
        <v>5.7</v>
      </c>
      <c r="AD14" s="495"/>
      <c r="AE14" s="495"/>
      <c r="AF14" s="495"/>
      <c r="AG14" s="496"/>
      <c r="AH14" s="494">
        <v>6.5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134384</v>
      </c>
      <c r="S15" s="492"/>
      <c r="T15" s="492"/>
      <c r="U15" s="492"/>
      <c r="V15" s="493"/>
      <c r="W15" s="423" t="s">
        <v>149</v>
      </c>
      <c r="X15" s="424"/>
      <c r="Y15" s="424"/>
      <c r="Z15" s="424"/>
      <c r="AA15" s="424"/>
      <c r="AB15" s="414"/>
      <c r="AC15" s="458">
        <v>14001</v>
      </c>
      <c r="AD15" s="459"/>
      <c r="AE15" s="459"/>
      <c r="AF15" s="459"/>
      <c r="AG15" s="501"/>
      <c r="AH15" s="458">
        <v>14729</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17528784</v>
      </c>
      <c r="BO15" s="371"/>
      <c r="BP15" s="371"/>
      <c r="BQ15" s="371"/>
      <c r="BR15" s="371"/>
      <c r="BS15" s="371"/>
      <c r="BT15" s="371"/>
      <c r="BU15" s="372"/>
      <c r="BV15" s="370">
        <v>16072647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22.6</v>
      </c>
      <c r="AD16" s="495"/>
      <c r="AE16" s="495"/>
      <c r="AF16" s="495"/>
      <c r="AG16" s="496"/>
      <c r="AH16" s="494">
        <v>23.1</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29334680</v>
      </c>
      <c r="BO16" s="408"/>
      <c r="BP16" s="408"/>
      <c r="BQ16" s="408"/>
      <c r="BR16" s="408"/>
      <c r="BS16" s="408"/>
      <c r="BT16" s="408"/>
      <c r="BU16" s="409"/>
      <c r="BV16" s="407">
        <v>29126542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44308</v>
      </c>
      <c r="AD17" s="459"/>
      <c r="AE17" s="459"/>
      <c r="AF17" s="459"/>
      <c r="AG17" s="501"/>
      <c r="AH17" s="458">
        <v>44921</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22231681</v>
      </c>
      <c r="BO17" s="408"/>
      <c r="BP17" s="408"/>
      <c r="BQ17" s="408"/>
      <c r="BR17" s="408"/>
      <c r="BS17" s="408"/>
      <c r="BT17" s="408"/>
      <c r="BU17" s="409"/>
      <c r="BV17" s="407">
        <v>20318660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341.79</v>
      </c>
      <c r="M18" s="531"/>
      <c r="N18" s="531"/>
      <c r="O18" s="531"/>
      <c r="P18" s="531"/>
      <c r="Q18" s="531"/>
      <c r="R18" s="532"/>
      <c r="S18" s="532"/>
      <c r="T18" s="532"/>
      <c r="U18" s="532"/>
      <c r="V18" s="533"/>
      <c r="W18" s="425"/>
      <c r="X18" s="426"/>
      <c r="Y18" s="426"/>
      <c r="Z18" s="426"/>
      <c r="AA18" s="426"/>
      <c r="AB18" s="417"/>
      <c r="AC18" s="534">
        <v>71.7</v>
      </c>
      <c r="AD18" s="535"/>
      <c r="AE18" s="535"/>
      <c r="AF18" s="535"/>
      <c r="AG18" s="536"/>
      <c r="AH18" s="534">
        <v>70.400000000000006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32192286</v>
      </c>
      <c r="BO18" s="408"/>
      <c r="BP18" s="408"/>
      <c r="BQ18" s="408"/>
      <c r="BR18" s="408"/>
      <c r="BS18" s="408"/>
      <c r="BT18" s="408"/>
      <c r="BU18" s="409"/>
      <c r="BV18" s="407">
        <v>31641199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392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43545796</v>
      </c>
      <c r="BO19" s="408"/>
      <c r="BP19" s="408"/>
      <c r="BQ19" s="408"/>
      <c r="BR19" s="408"/>
      <c r="BS19" s="408"/>
      <c r="BT19" s="408"/>
      <c r="BU19" s="409"/>
      <c r="BV19" s="407">
        <v>44216079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53235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47537088</v>
      </c>
      <c r="BO22" s="371"/>
      <c r="BP22" s="371"/>
      <c r="BQ22" s="371"/>
      <c r="BR22" s="371"/>
      <c r="BS22" s="371"/>
      <c r="BT22" s="371"/>
      <c r="BU22" s="372"/>
      <c r="BV22" s="370">
        <v>50750509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37854776</v>
      </c>
      <c r="BO23" s="408"/>
      <c r="BP23" s="408"/>
      <c r="BQ23" s="408"/>
      <c r="BR23" s="408"/>
      <c r="BS23" s="408"/>
      <c r="BT23" s="408"/>
      <c r="BU23" s="409"/>
      <c r="BV23" s="407">
        <v>39841111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9600</v>
      </c>
      <c r="R24" s="459"/>
      <c r="S24" s="459"/>
      <c r="T24" s="459"/>
      <c r="U24" s="459"/>
      <c r="V24" s="501"/>
      <c r="W24" s="553"/>
      <c r="X24" s="554"/>
      <c r="Y24" s="555"/>
      <c r="Z24" s="457" t="s">
        <v>174</v>
      </c>
      <c r="AA24" s="437"/>
      <c r="AB24" s="437"/>
      <c r="AC24" s="437"/>
      <c r="AD24" s="437"/>
      <c r="AE24" s="437"/>
      <c r="AF24" s="437"/>
      <c r="AG24" s="438"/>
      <c r="AH24" s="458">
        <v>730</v>
      </c>
      <c r="AI24" s="459"/>
      <c r="AJ24" s="459"/>
      <c r="AK24" s="459"/>
      <c r="AL24" s="501"/>
      <c r="AM24" s="458">
        <v>2346220</v>
      </c>
      <c r="AN24" s="459"/>
      <c r="AO24" s="459"/>
      <c r="AP24" s="459"/>
      <c r="AQ24" s="459"/>
      <c r="AR24" s="501"/>
      <c r="AS24" s="458">
        <v>3214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29235395</v>
      </c>
      <c r="BO24" s="408"/>
      <c r="BP24" s="408"/>
      <c r="BQ24" s="408"/>
      <c r="BR24" s="408"/>
      <c r="BS24" s="408"/>
      <c r="BT24" s="408"/>
      <c r="BU24" s="409"/>
      <c r="BV24" s="407">
        <v>30583941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2</v>
      </c>
      <c r="M25" s="459"/>
      <c r="N25" s="459"/>
      <c r="O25" s="459"/>
      <c r="P25" s="501"/>
      <c r="Q25" s="458">
        <v>7800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178</v>
      </c>
      <c r="AN25" s="459"/>
      <c r="AO25" s="459"/>
      <c r="AP25" s="459"/>
      <c r="AQ25" s="459"/>
      <c r="AR25" s="501"/>
      <c r="AS25" s="458" t="s">
        <v>131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2566001</v>
      </c>
      <c r="BO25" s="371"/>
      <c r="BP25" s="371"/>
      <c r="BQ25" s="371"/>
      <c r="BR25" s="371"/>
      <c r="BS25" s="371"/>
      <c r="BT25" s="371"/>
      <c r="BU25" s="372"/>
      <c r="BV25" s="370">
        <v>3129519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6750</v>
      </c>
      <c r="R26" s="459"/>
      <c r="S26" s="459"/>
      <c r="T26" s="459"/>
      <c r="U26" s="459"/>
      <c r="V26" s="501"/>
      <c r="W26" s="553"/>
      <c r="X26" s="554"/>
      <c r="Y26" s="555"/>
      <c r="Z26" s="457" t="s">
        <v>181</v>
      </c>
      <c r="AA26" s="559"/>
      <c r="AB26" s="559"/>
      <c r="AC26" s="559"/>
      <c r="AD26" s="559"/>
      <c r="AE26" s="559"/>
      <c r="AF26" s="559"/>
      <c r="AG26" s="560"/>
      <c r="AH26" s="458">
        <v>8</v>
      </c>
      <c r="AI26" s="459"/>
      <c r="AJ26" s="459"/>
      <c r="AK26" s="459"/>
      <c r="AL26" s="501"/>
      <c r="AM26" s="458">
        <v>25152</v>
      </c>
      <c r="AN26" s="459"/>
      <c r="AO26" s="459"/>
      <c r="AP26" s="459"/>
      <c r="AQ26" s="459"/>
      <c r="AR26" s="501"/>
      <c r="AS26" s="458">
        <v>3144</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5000</v>
      </c>
      <c r="R27" s="459"/>
      <c r="S27" s="459"/>
      <c r="T27" s="459"/>
      <c r="U27" s="459"/>
      <c r="V27" s="501"/>
      <c r="W27" s="553"/>
      <c r="X27" s="554"/>
      <c r="Y27" s="555"/>
      <c r="Z27" s="457" t="s">
        <v>184</v>
      </c>
      <c r="AA27" s="437"/>
      <c r="AB27" s="437"/>
      <c r="AC27" s="437"/>
      <c r="AD27" s="437"/>
      <c r="AE27" s="437"/>
      <c r="AF27" s="437"/>
      <c r="AG27" s="438"/>
      <c r="AH27" s="458">
        <v>20</v>
      </c>
      <c r="AI27" s="459"/>
      <c r="AJ27" s="459"/>
      <c r="AK27" s="459"/>
      <c r="AL27" s="501"/>
      <c r="AM27" s="458">
        <v>75706</v>
      </c>
      <c r="AN27" s="459"/>
      <c r="AO27" s="459"/>
      <c r="AP27" s="459"/>
      <c r="AQ27" s="459"/>
      <c r="AR27" s="501"/>
      <c r="AS27" s="458">
        <v>3785</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300000</v>
      </c>
      <c r="BO27" s="527"/>
      <c r="BP27" s="527"/>
      <c r="BQ27" s="527"/>
      <c r="BR27" s="527"/>
      <c r="BS27" s="527"/>
      <c r="BT27" s="527"/>
      <c r="BU27" s="528"/>
      <c r="BV27" s="526">
        <v>300000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4200</v>
      </c>
      <c r="R28" s="459"/>
      <c r="S28" s="459"/>
      <c r="T28" s="459"/>
      <c r="U28" s="459"/>
      <c r="V28" s="501"/>
      <c r="W28" s="553"/>
      <c r="X28" s="554"/>
      <c r="Y28" s="555"/>
      <c r="Z28" s="457" t="s">
        <v>187</v>
      </c>
      <c r="AA28" s="437"/>
      <c r="AB28" s="437"/>
      <c r="AC28" s="437"/>
      <c r="AD28" s="437"/>
      <c r="AE28" s="437"/>
      <c r="AF28" s="437"/>
      <c r="AG28" s="438"/>
      <c r="AH28" s="458" t="s">
        <v>139</v>
      </c>
      <c r="AI28" s="459"/>
      <c r="AJ28" s="459"/>
      <c r="AK28" s="459"/>
      <c r="AL28" s="501"/>
      <c r="AM28" s="458" t="s">
        <v>131</v>
      </c>
      <c r="AN28" s="459"/>
      <c r="AO28" s="459"/>
      <c r="AP28" s="459"/>
      <c r="AQ28" s="459"/>
      <c r="AR28" s="501"/>
      <c r="AS28" s="458" t="s">
        <v>130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4648897</v>
      </c>
      <c r="BO28" s="371"/>
      <c r="BP28" s="371"/>
      <c r="BQ28" s="371"/>
      <c r="BR28" s="371"/>
      <c r="BS28" s="371"/>
      <c r="BT28" s="371"/>
      <c r="BU28" s="372"/>
      <c r="BV28" s="370">
        <v>5309964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24</v>
      </c>
      <c r="M29" s="459"/>
      <c r="N29" s="459"/>
      <c r="O29" s="459"/>
      <c r="P29" s="501"/>
      <c r="Q29" s="458">
        <v>4050</v>
      </c>
      <c r="R29" s="459"/>
      <c r="S29" s="459"/>
      <c r="T29" s="459"/>
      <c r="U29" s="459"/>
      <c r="V29" s="501"/>
      <c r="W29" s="556"/>
      <c r="X29" s="557"/>
      <c r="Y29" s="558"/>
      <c r="Z29" s="457" t="s">
        <v>190</v>
      </c>
      <c r="AA29" s="437"/>
      <c r="AB29" s="437"/>
      <c r="AC29" s="437"/>
      <c r="AD29" s="437"/>
      <c r="AE29" s="437"/>
      <c r="AF29" s="437"/>
      <c r="AG29" s="438"/>
      <c r="AH29" s="458">
        <v>750</v>
      </c>
      <c r="AI29" s="459"/>
      <c r="AJ29" s="459"/>
      <c r="AK29" s="459"/>
      <c r="AL29" s="501"/>
      <c r="AM29" s="458">
        <v>2421926</v>
      </c>
      <c r="AN29" s="459"/>
      <c r="AO29" s="459"/>
      <c r="AP29" s="459"/>
      <c r="AQ29" s="459"/>
      <c r="AR29" s="501"/>
      <c r="AS29" s="458">
        <v>3229</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3044585</v>
      </c>
      <c r="BO29" s="408"/>
      <c r="BP29" s="408"/>
      <c r="BQ29" s="408"/>
      <c r="BR29" s="408"/>
      <c r="BS29" s="408"/>
      <c r="BT29" s="408"/>
      <c r="BU29" s="409"/>
      <c r="BV29" s="407">
        <v>3044403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16193985</v>
      </c>
      <c r="BO30" s="527"/>
      <c r="BP30" s="527"/>
      <c r="BQ30" s="527"/>
      <c r="BR30" s="527"/>
      <c r="BS30" s="527"/>
      <c r="BT30" s="527"/>
      <c r="BU30" s="528"/>
      <c r="BV30" s="526">
        <v>15804440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県央地域広域市町村圏組合一般会計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諫早市施設管理公社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墓園事業特別会計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県央県南広域環境組合一般会計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株式会社県央企画</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長崎県後期高齢者医療広域連合普通会計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諫早市土地開発公社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長崎県後期高齢者医療広域連合後期高齢者医療事業会計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諫早市小長井振興公社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長崎県市町村総合事務組合一般会計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Me5NMo8LMn0NgeY8cJ6cR18S3VrO/bEhhIcxA1kqx7dgpW37ic8CqESATVHu8JH1it5co7a2QslleGi/3ahLDw==" saltValue="Yh/YylrqMM4FQxWx8h6ER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560</v>
      </c>
      <c r="D34" s="1151"/>
      <c r="E34" s="1152"/>
      <c r="F34" s="32">
        <v>15.34</v>
      </c>
      <c r="G34" s="33">
        <v>17.21</v>
      </c>
      <c r="H34" s="33">
        <v>17.170000000000002</v>
      </c>
      <c r="I34" s="33">
        <v>15.56</v>
      </c>
      <c r="J34" s="34">
        <v>15.68</v>
      </c>
      <c r="K34" s="22"/>
      <c r="L34" s="22"/>
      <c r="M34" s="22"/>
      <c r="N34" s="22"/>
      <c r="O34" s="22"/>
      <c r="P34" s="22"/>
    </row>
    <row r="35" spans="1:16" ht="39" customHeight="1" x14ac:dyDescent="0.15">
      <c r="A35" s="22"/>
      <c r="B35" s="35"/>
      <c r="C35" s="1145" t="s">
        <v>561</v>
      </c>
      <c r="D35" s="1146"/>
      <c r="E35" s="1147"/>
      <c r="F35" s="36">
        <v>4.41</v>
      </c>
      <c r="G35" s="37">
        <v>4.76</v>
      </c>
      <c r="H35" s="37">
        <v>4.25</v>
      </c>
      <c r="I35" s="37">
        <v>4.33</v>
      </c>
      <c r="J35" s="38">
        <v>4.79</v>
      </c>
      <c r="K35" s="22"/>
      <c r="L35" s="22"/>
      <c r="M35" s="22"/>
      <c r="N35" s="22"/>
      <c r="O35" s="22"/>
      <c r="P35" s="22"/>
    </row>
    <row r="36" spans="1:16" ht="39" customHeight="1" x14ac:dyDescent="0.15">
      <c r="A36" s="22"/>
      <c r="B36" s="35"/>
      <c r="C36" s="1145" t="s">
        <v>562</v>
      </c>
      <c r="D36" s="1146"/>
      <c r="E36" s="1147"/>
      <c r="F36" s="36">
        <v>2.2000000000000002</v>
      </c>
      <c r="G36" s="37">
        <v>2.2400000000000002</v>
      </c>
      <c r="H36" s="37">
        <v>2.79</v>
      </c>
      <c r="I36" s="37">
        <v>4.43</v>
      </c>
      <c r="J36" s="38">
        <v>4.2699999999999996</v>
      </c>
      <c r="K36" s="22"/>
      <c r="L36" s="22"/>
      <c r="M36" s="22"/>
      <c r="N36" s="22"/>
      <c r="O36" s="22"/>
      <c r="P36" s="22"/>
    </row>
    <row r="37" spans="1:16" ht="39" customHeight="1" x14ac:dyDescent="0.15">
      <c r="A37" s="22"/>
      <c r="B37" s="35"/>
      <c r="C37" s="1145" t="s">
        <v>563</v>
      </c>
      <c r="D37" s="1146"/>
      <c r="E37" s="1147"/>
      <c r="F37" s="36">
        <v>2.29</v>
      </c>
      <c r="G37" s="37">
        <v>2.98</v>
      </c>
      <c r="H37" s="37">
        <v>3.86</v>
      </c>
      <c r="I37" s="37">
        <v>1.65</v>
      </c>
      <c r="J37" s="38">
        <v>2.7</v>
      </c>
      <c r="K37" s="22"/>
      <c r="L37" s="22"/>
      <c r="M37" s="22"/>
      <c r="N37" s="22"/>
      <c r="O37" s="22"/>
      <c r="P37" s="22"/>
    </row>
    <row r="38" spans="1:16" ht="39" customHeight="1" x14ac:dyDescent="0.15">
      <c r="A38" s="22"/>
      <c r="B38" s="35"/>
      <c r="C38" s="1145" t="s">
        <v>564</v>
      </c>
      <c r="D38" s="1146"/>
      <c r="E38" s="1147"/>
      <c r="F38" s="36">
        <v>1.56</v>
      </c>
      <c r="G38" s="37">
        <v>1.46</v>
      </c>
      <c r="H38" s="37">
        <v>1.4</v>
      </c>
      <c r="I38" s="37">
        <v>1.45</v>
      </c>
      <c r="J38" s="38">
        <v>1.65</v>
      </c>
      <c r="K38" s="22"/>
      <c r="L38" s="22"/>
      <c r="M38" s="22"/>
      <c r="N38" s="22"/>
      <c r="O38" s="22"/>
      <c r="P38" s="22"/>
    </row>
    <row r="39" spans="1:16" ht="39" customHeight="1" x14ac:dyDescent="0.15">
      <c r="A39" s="22"/>
      <c r="B39" s="35"/>
      <c r="C39" s="1145" t="s">
        <v>565</v>
      </c>
      <c r="D39" s="1146"/>
      <c r="E39" s="1147"/>
      <c r="F39" s="36">
        <v>0.11</v>
      </c>
      <c r="G39" s="37">
        <v>0.23</v>
      </c>
      <c r="H39" s="37">
        <v>0.25</v>
      </c>
      <c r="I39" s="37">
        <v>0.24</v>
      </c>
      <c r="J39" s="38">
        <v>0.27</v>
      </c>
      <c r="K39" s="22"/>
      <c r="L39" s="22"/>
      <c r="M39" s="22"/>
      <c r="N39" s="22"/>
      <c r="O39" s="22"/>
      <c r="P39" s="22"/>
    </row>
    <row r="40" spans="1:16" ht="39" customHeight="1" x14ac:dyDescent="0.15">
      <c r="A40" s="22"/>
      <c r="B40" s="35"/>
      <c r="C40" s="1145" t="s">
        <v>566</v>
      </c>
      <c r="D40" s="1146"/>
      <c r="E40" s="1147"/>
      <c r="F40" s="36">
        <v>7.0000000000000007E-2</v>
      </c>
      <c r="G40" s="37">
        <v>0.1</v>
      </c>
      <c r="H40" s="37">
        <v>0.12</v>
      </c>
      <c r="I40" s="37">
        <v>0.14000000000000001</v>
      </c>
      <c r="J40" s="38">
        <v>0.17</v>
      </c>
      <c r="K40" s="22"/>
      <c r="L40" s="22"/>
      <c r="M40" s="22"/>
      <c r="N40" s="22"/>
      <c r="O40" s="22"/>
      <c r="P40" s="22"/>
    </row>
    <row r="41" spans="1:16" ht="39" customHeight="1" x14ac:dyDescent="0.15">
      <c r="A41" s="22"/>
      <c r="B41" s="35"/>
      <c r="C41" s="1145" t="s">
        <v>567</v>
      </c>
      <c r="D41" s="1146"/>
      <c r="E41" s="1147"/>
      <c r="F41" s="36">
        <v>7.0000000000000007E-2</v>
      </c>
      <c r="G41" s="37">
        <v>0.15</v>
      </c>
      <c r="H41" s="37">
        <v>0.22</v>
      </c>
      <c r="I41" s="37">
        <v>0.09</v>
      </c>
      <c r="J41" s="38">
        <v>0.06</v>
      </c>
      <c r="K41" s="22"/>
      <c r="L41" s="22"/>
      <c r="M41" s="22"/>
      <c r="N41" s="22"/>
      <c r="O41" s="22"/>
      <c r="P41" s="22"/>
    </row>
    <row r="42" spans="1:16" ht="39" customHeight="1" x14ac:dyDescent="0.15">
      <c r="A42" s="22"/>
      <c r="B42" s="39"/>
      <c r="C42" s="1145" t="s">
        <v>568</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569</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1uQ+7dCxHL9Q3pWTbaIXOEejA/etgagxx3mvSKlgjyYoEKeqDJCPhtCp0YKgWWi5chHgxu+9bE3NJ6tGebSrw==" saltValue="2/ZZq3zeJhEEe20N7pU5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8108</v>
      </c>
      <c r="L45" s="60">
        <v>7559</v>
      </c>
      <c r="M45" s="60">
        <v>7145</v>
      </c>
      <c r="N45" s="60">
        <v>7130</v>
      </c>
      <c r="O45" s="61">
        <v>6866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15</v>
      </c>
      <c r="F48" s="1161"/>
      <c r="G48" s="1161"/>
      <c r="H48" s="1161"/>
      <c r="I48" s="1161"/>
      <c r="J48" s="1162"/>
      <c r="K48" s="63">
        <v>1847</v>
      </c>
      <c r="L48" s="64">
        <v>1757</v>
      </c>
      <c r="M48" s="64">
        <v>1758</v>
      </c>
      <c r="N48" s="64">
        <v>1812</v>
      </c>
      <c r="O48" s="65">
        <v>1790</v>
      </c>
      <c r="P48" s="48"/>
      <c r="Q48" s="48"/>
      <c r="R48" s="48"/>
      <c r="S48" s="48"/>
      <c r="T48" s="48"/>
      <c r="U48" s="48"/>
    </row>
    <row r="49" spans="1:21" ht="30.75" customHeight="1" x14ac:dyDescent="0.15">
      <c r="A49" s="48"/>
      <c r="B49" s="1155"/>
      <c r="C49" s="1156"/>
      <c r="D49" s="62"/>
      <c r="E49" s="1161" t="s">
        <v>16</v>
      </c>
      <c r="F49" s="1161"/>
      <c r="G49" s="1161"/>
      <c r="H49" s="1161"/>
      <c r="I49" s="1161"/>
      <c r="J49" s="1162"/>
      <c r="K49" s="63">
        <v>707</v>
      </c>
      <c r="L49" s="64">
        <v>410</v>
      </c>
      <c r="M49" s="64">
        <v>240</v>
      </c>
      <c r="N49" s="64">
        <v>325</v>
      </c>
      <c r="O49" s="65">
        <v>347</v>
      </c>
      <c r="P49" s="48"/>
      <c r="Q49" s="48"/>
      <c r="R49" s="48"/>
      <c r="S49" s="48"/>
      <c r="T49" s="48"/>
      <c r="U49" s="48"/>
    </row>
    <row r="50" spans="1:21" ht="30.75" customHeight="1" x14ac:dyDescent="0.15">
      <c r="A50" s="48"/>
      <c r="B50" s="1155"/>
      <c r="C50" s="1156"/>
      <c r="D50" s="62"/>
      <c r="E50" s="1161" t="s">
        <v>17</v>
      </c>
      <c r="F50" s="1161"/>
      <c r="G50" s="1161"/>
      <c r="H50" s="1161"/>
      <c r="I50" s="1161"/>
      <c r="J50" s="1162"/>
      <c r="K50" s="63">
        <v>21</v>
      </c>
      <c r="L50" s="64">
        <v>17</v>
      </c>
      <c r="M50" s="64">
        <v>5</v>
      </c>
      <c r="N50" s="64">
        <v>35</v>
      </c>
      <c r="O50" s="65">
        <v>29</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2</v>
      </c>
      <c r="M51" s="64">
        <v>0</v>
      </c>
      <c r="N51" s="64">
        <v>2</v>
      </c>
      <c r="O51" s="65">
        <v>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8449</v>
      </c>
      <c r="L52" s="64">
        <v>8141</v>
      </c>
      <c r="M52" s="64">
        <v>7360</v>
      </c>
      <c r="N52" s="64">
        <v>7183</v>
      </c>
      <c r="O52" s="65">
        <v>6848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2235</v>
      </c>
      <c r="L53" s="69">
        <v>1604</v>
      </c>
      <c r="M53" s="69">
        <v>1788</v>
      </c>
      <c r="N53" s="69">
        <v>2121</v>
      </c>
      <c r="O53" s="70">
        <v>2185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F59JbdoufWLPuaMbBw9tLEq7+z2ryRL8hdXXkdtiMcwLR/3xBxeVFuPFFnG79O7NaVWgy1HwyfRwLlOgJhqiA==" saltValue="v8kk5fXjlnes/ljX/BQgt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84" t="s">
        <v>32</v>
      </c>
      <c r="C41" s="1185"/>
      <c r="D41" s="105"/>
      <c r="E41" s="1190" t="s">
        <v>33</v>
      </c>
      <c r="F41" s="1190"/>
      <c r="G41" s="1190"/>
      <c r="H41" s="1191"/>
      <c r="I41" s="355">
        <v>55820</v>
      </c>
      <c r="J41" s="356">
        <v>54432</v>
      </c>
      <c r="K41" s="356">
        <v>53228</v>
      </c>
      <c r="L41" s="356">
        <v>50751</v>
      </c>
      <c r="M41" s="357">
        <v>47537</v>
      </c>
    </row>
    <row r="42" spans="2:13" ht="27.75" customHeight="1" x14ac:dyDescent="0.15">
      <c r="B42" s="1186"/>
      <c r="C42" s="1187"/>
      <c r="D42" s="106"/>
      <c r="E42" s="1192" t="s">
        <v>34</v>
      </c>
      <c r="F42" s="1192"/>
      <c r="G42" s="1192"/>
      <c r="H42" s="1193"/>
      <c r="I42" s="358">
        <v>1033</v>
      </c>
      <c r="J42" s="359">
        <v>1018</v>
      </c>
      <c r="K42" s="359">
        <v>1015</v>
      </c>
      <c r="L42" s="359">
        <v>1013</v>
      </c>
      <c r="M42" s="360">
        <v>1013</v>
      </c>
    </row>
    <row r="43" spans="2:13" ht="27.75" customHeight="1" x14ac:dyDescent="0.15">
      <c r="B43" s="1186"/>
      <c r="C43" s="1187"/>
      <c r="D43" s="106"/>
      <c r="E43" s="1192" t="s">
        <v>35</v>
      </c>
      <c r="F43" s="1192"/>
      <c r="G43" s="1192"/>
      <c r="H43" s="1193"/>
      <c r="I43" s="358">
        <v>21889</v>
      </c>
      <c r="J43" s="359">
        <v>21318</v>
      </c>
      <c r="K43" s="359">
        <v>20404</v>
      </c>
      <c r="L43" s="359">
        <v>19744</v>
      </c>
      <c r="M43" s="360">
        <v>19278</v>
      </c>
    </row>
    <row r="44" spans="2:13" ht="27.75" customHeight="1" x14ac:dyDescent="0.15">
      <c r="B44" s="1186"/>
      <c r="C44" s="1187"/>
      <c r="D44" s="106"/>
      <c r="E44" s="1192" t="s">
        <v>36</v>
      </c>
      <c r="F44" s="1192"/>
      <c r="G44" s="1192"/>
      <c r="H44" s="1193"/>
      <c r="I44" s="358">
        <v>1451</v>
      </c>
      <c r="J44" s="359">
        <v>1227</v>
      </c>
      <c r="K44" s="359">
        <v>1019</v>
      </c>
      <c r="L44" s="359">
        <v>795</v>
      </c>
      <c r="M44" s="360">
        <v>586</v>
      </c>
    </row>
    <row r="45" spans="2:13" ht="27.75" customHeight="1" x14ac:dyDescent="0.15">
      <c r="B45" s="1186"/>
      <c r="C45" s="1187"/>
      <c r="D45" s="106"/>
      <c r="E45" s="1192" t="s">
        <v>37</v>
      </c>
      <c r="F45" s="1192"/>
      <c r="G45" s="1192"/>
      <c r="H45" s="1193"/>
      <c r="I45" s="358">
        <v>6798</v>
      </c>
      <c r="J45" s="359">
        <v>6792</v>
      </c>
      <c r="K45" s="359">
        <v>6671</v>
      </c>
      <c r="L45" s="359">
        <v>6431</v>
      </c>
      <c r="M45" s="360">
        <v>6356</v>
      </c>
    </row>
    <row r="46" spans="2:13" ht="27.75" customHeight="1" x14ac:dyDescent="0.15">
      <c r="B46" s="1186"/>
      <c r="C46" s="1187"/>
      <c r="D46" s="107"/>
      <c r="E46" s="1192" t="s">
        <v>38</v>
      </c>
      <c r="F46" s="1192"/>
      <c r="G46" s="1192"/>
      <c r="H46" s="1193"/>
      <c r="I46" s="358">
        <v>335</v>
      </c>
      <c r="J46" s="359" t="s">
        <v>513</v>
      </c>
      <c r="K46" s="359">
        <v>978</v>
      </c>
      <c r="L46" s="359" t="s">
        <v>513</v>
      </c>
      <c r="M46" s="360" t="s">
        <v>513</v>
      </c>
    </row>
    <row r="47" spans="2:13" ht="27.75" customHeight="1" x14ac:dyDescent="0.15">
      <c r="B47" s="1186"/>
      <c r="C47" s="1187"/>
      <c r="D47" s="108"/>
      <c r="E47" s="1194" t="s">
        <v>39</v>
      </c>
      <c r="F47" s="1195"/>
      <c r="G47" s="1195"/>
      <c r="H47" s="1196"/>
      <c r="I47" s="358" t="s">
        <v>513</v>
      </c>
      <c r="J47" s="359" t="s">
        <v>513</v>
      </c>
      <c r="K47" s="359" t="s">
        <v>513</v>
      </c>
      <c r="L47" s="359" t="s">
        <v>513</v>
      </c>
      <c r="M47" s="360" t="s">
        <v>513</v>
      </c>
    </row>
    <row r="48" spans="2:13" ht="27.75" customHeight="1" x14ac:dyDescent="0.15">
      <c r="B48" s="1186"/>
      <c r="C48" s="1187"/>
      <c r="D48" s="106"/>
      <c r="E48" s="1192" t="s">
        <v>40</v>
      </c>
      <c r="F48" s="1192"/>
      <c r="G48" s="1192"/>
      <c r="H48" s="1193"/>
      <c r="I48" s="358" t="s">
        <v>513</v>
      </c>
      <c r="J48" s="359" t="s">
        <v>513</v>
      </c>
      <c r="K48" s="359" t="s">
        <v>513</v>
      </c>
      <c r="L48" s="359" t="s">
        <v>513</v>
      </c>
      <c r="M48" s="360" t="s">
        <v>513</v>
      </c>
    </row>
    <row r="49" spans="2:13" ht="27.75" customHeight="1" x14ac:dyDescent="0.15">
      <c r="B49" s="1188"/>
      <c r="C49" s="1189"/>
      <c r="D49" s="106"/>
      <c r="E49" s="1192" t="s">
        <v>41</v>
      </c>
      <c r="F49" s="1192"/>
      <c r="G49" s="1192"/>
      <c r="H49" s="1193"/>
      <c r="I49" s="358" t="s">
        <v>513</v>
      </c>
      <c r="J49" s="359" t="s">
        <v>513</v>
      </c>
      <c r="K49" s="359" t="s">
        <v>513</v>
      </c>
      <c r="L49" s="359" t="s">
        <v>513</v>
      </c>
      <c r="M49" s="360" t="s">
        <v>513</v>
      </c>
    </row>
    <row r="50" spans="2:13" ht="27.75" customHeight="1" x14ac:dyDescent="0.15">
      <c r="B50" s="1197" t="s">
        <v>42</v>
      </c>
      <c r="C50" s="1198"/>
      <c r="D50" s="109"/>
      <c r="E50" s="1192" t="s">
        <v>43</v>
      </c>
      <c r="F50" s="1192"/>
      <c r="G50" s="1192"/>
      <c r="H50" s="1193"/>
      <c r="I50" s="358">
        <v>21265</v>
      </c>
      <c r="J50" s="359">
        <v>21195</v>
      </c>
      <c r="K50" s="359">
        <v>20126</v>
      </c>
      <c r="L50" s="359">
        <v>23227</v>
      </c>
      <c r="M50" s="360">
        <v>22861</v>
      </c>
    </row>
    <row r="51" spans="2:13" ht="27.75" customHeight="1" x14ac:dyDescent="0.15">
      <c r="B51" s="1186"/>
      <c r="C51" s="1187"/>
      <c r="D51" s="106"/>
      <c r="E51" s="1192" t="s">
        <v>44</v>
      </c>
      <c r="F51" s="1192"/>
      <c r="G51" s="1192"/>
      <c r="H51" s="1193"/>
      <c r="I51" s="358">
        <v>9106</v>
      </c>
      <c r="J51" s="359">
        <v>9146</v>
      </c>
      <c r="K51" s="359">
        <v>9491</v>
      </c>
      <c r="L51" s="359">
        <v>10441</v>
      </c>
      <c r="M51" s="360">
        <v>11147</v>
      </c>
    </row>
    <row r="52" spans="2:13" ht="27.75" customHeight="1" x14ac:dyDescent="0.15">
      <c r="B52" s="1188"/>
      <c r="C52" s="1189"/>
      <c r="D52" s="106"/>
      <c r="E52" s="1192" t="s">
        <v>45</v>
      </c>
      <c r="F52" s="1192"/>
      <c r="G52" s="1192"/>
      <c r="H52" s="1193"/>
      <c r="I52" s="358">
        <v>62696</v>
      </c>
      <c r="J52" s="359">
        <v>59396</v>
      </c>
      <c r="K52" s="359">
        <v>57242</v>
      </c>
      <c r="L52" s="359">
        <v>54615</v>
      </c>
      <c r="M52" s="360">
        <v>51869</v>
      </c>
    </row>
    <row r="53" spans="2:13" ht="27.75" customHeight="1" thickBot="1" x14ac:dyDescent="0.2">
      <c r="B53" s="1199" t="s">
        <v>46</v>
      </c>
      <c r="C53" s="1200"/>
      <c r="D53" s="110"/>
      <c r="E53" s="1201" t="s">
        <v>47</v>
      </c>
      <c r="F53" s="1201"/>
      <c r="G53" s="1201"/>
      <c r="H53" s="1202"/>
      <c r="I53" s="361">
        <v>-5742</v>
      </c>
      <c r="J53" s="362">
        <v>-4950</v>
      </c>
      <c r="K53" s="362">
        <v>-3543</v>
      </c>
      <c r="L53" s="362">
        <v>-9551</v>
      </c>
      <c r="M53" s="363">
        <v>-11107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B6RwUpasR1M+eFUWOF58Q0SoyI1yfqN7bKgSVZ3VaA+xTpB7ViulRw8A/Evk0QXYetlk+Ku3noHiuNSjQfykA==" saltValue="OCFqEHm1ZdqDOe42vTwq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4414</v>
      </c>
      <c r="G55" s="122">
        <v>5310</v>
      </c>
      <c r="H55" s="123">
        <v>4649</v>
      </c>
    </row>
    <row r="56" spans="2:8" ht="52.5" customHeight="1" x14ac:dyDescent="0.15">
      <c r="B56" s="124"/>
      <c r="C56" s="1213" t="s">
        <v>51</v>
      </c>
      <c r="D56" s="1213"/>
      <c r="E56" s="1214"/>
      <c r="F56" s="125">
        <v>3044</v>
      </c>
      <c r="G56" s="125">
        <v>3044</v>
      </c>
      <c r="H56" s="126">
        <v>3045</v>
      </c>
    </row>
    <row r="57" spans="2:8" ht="53.25" customHeight="1" x14ac:dyDescent="0.15">
      <c r="B57" s="124"/>
      <c r="C57" s="1215" t="s">
        <v>52</v>
      </c>
      <c r="D57" s="1215"/>
      <c r="E57" s="1216"/>
      <c r="F57" s="127">
        <v>14896</v>
      </c>
      <c r="G57" s="127">
        <v>15804</v>
      </c>
      <c r="H57" s="128">
        <v>16194</v>
      </c>
    </row>
    <row r="58" spans="2:8" ht="45.75" customHeight="1" x14ac:dyDescent="0.15">
      <c r="B58" s="129"/>
      <c r="C58" s="1203" t="s">
        <v>592</v>
      </c>
      <c r="D58" s="1204"/>
      <c r="E58" s="1205"/>
      <c r="F58" s="130">
        <v>4213</v>
      </c>
      <c r="G58" s="130">
        <v>4205</v>
      </c>
      <c r="H58" s="131">
        <v>4190</v>
      </c>
    </row>
    <row r="59" spans="2:8" ht="45.75" customHeight="1" x14ac:dyDescent="0.15">
      <c r="B59" s="129"/>
      <c r="C59" s="1203" t="s">
        <v>593</v>
      </c>
      <c r="D59" s="1204"/>
      <c r="E59" s="1205"/>
      <c r="F59" s="130">
        <v>2929</v>
      </c>
      <c r="G59" s="130">
        <v>2954</v>
      </c>
      <c r="H59" s="131">
        <v>2833</v>
      </c>
    </row>
    <row r="60" spans="2:8" ht="45.75" customHeight="1" x14ac:dyDescent="0.15">
      <c r="B60" s="129"/>
      <c r="C60" s="1203" t="s">
        <v>595</v>
      </c>
      <c r="D60" s="1204"/>
      <c r="E60" s="1205"/>
      <c r="F60" s="130">
        <v>1289</v>
      </c>
      <c r="G60" s="130">
        <v>1519</v>
      </c>
      <c r="H60" s="131">
        <v>1829</v>
      </c>
    </row>
    <row r="61" spans="2:8" ht="45.75" customHeight="1" x14ac:dyDescent="0.15">
      <c r="B61" s="129"/>
      <c r="C61" s="1203" t="s">
        <v>594</v>
      </c>
      <c r="D61" s="1204"/>
      <c r="E61" s="1205"/>
      <c r="F61" s="130">
        <v>1519</v>
      </c>
      <c r="G61" s="130">
        <v>2115</v>
      </c>
      <c r="H61" s="131">
        <v>1616</v>
      </c>
    </row>
    <row r="62" spans="2:8" ht="45.75" customHeight="1" thickBot="1" x14ac:dyDescent="0.2">
      <c r="B62" s="132"/>
      <c r="C62" s="1206" t="s">
        <v>596</v>
      </c>
      <c r="D62" s="1207"/>
      <c r="E62" s="1208"/>
      <c r="F62" s="133" t="s">
        <v>597</v>
      </c>
      <c r="G62" s="133" t="s">
        <v>597</v>
      </c>
      <c r="H62" s="134">
        <v>1135</v>
      </c>
    </row>
    <row r="63" spans="2:8" ht="52.5" customHeight="1" thickBot="1" x14ac:dyDescent="0.2">
      <c r="B63" s="135"/>
      <c r="C63" s="1209" t="s">
        <v>53</v>
      </c>
      <c r="D63" s="1209"/>
      <c r="E63" s="1210"/>
      <c r="F63" s="136">
        <v>22354</v>
      </c>
      <c r="G63" s="136">
        <v>24159</v>
      </c>
      <c r="H63" s="137">
        <v>23887</v>
      </c>
    </row>
    <row r="64" spans="2:8" x14ac:dyDescent="0.15"/>
  </sheetData>
  <sheetProtection algorithmName="SHA-512" hashValue="ZPWqtI/yJ37TXBX+y/kiDvqBIze6skd74y1XUdMbH0TvAezS4PBRRavEzSB+v2J7gAI5o8FNJU+WXvPcnoxsBA==" saltValue="c/php0WK6FmE/ft/0o2V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74159</v>
      </c>
      <c r="E3" s="156"/>
      <c r="F3" s="157">
        <v>43226</v>
      </c>
      <c r="G3" s="158"/>
      <c r="H3" s="159"/>
    </row>
    <row r="4" spans="1:8" x14ac:dyDescent="0.15">
      <c r="A4" s="160"/>
      <c r="B4" s="161"/>
      <c r="C4" s="162"/>
      <c r="D4" s="163">
        <v>30451</v>
      </c>
      <c r="E4" s="164"/>
      <c r="F4" s="165">
        <v>22622</v>
      </c>
      <c r="G4" s="166"/>
      <c r="H4" s="167"/>
    </row>
    <row r="5" spans="1:8" x14ac:dyDescent="0.15">
      <c r="A5" s="148" t="s">
        <v>546</v>
      </c>
      <c r="B5" s="153"/>
      <c r="C5" s="154"/>
      <c r="D5" s="155">
        <v>71735</v>
      </c>
      <c r="E5" s="156"/>
      <c r="F5" s="157">
        <v>42836</v>
      </c>
      <c r="G5" s="158"/>
      <c r="H5" s="159"/>
    </row>
    <row r="6" spans="1:8" x14ac:dyDescent="0.15">
      <c r="A6" s="160"/>
      <c r="B6" s="161"/>
      <c r="C6" s="162"/>
      <c r="D6" s="163">
        <v>32506</v>
      </c>
      <c r="E6" s="164"/>
      <c r="F6" s="165">
        <v>22936</v>
      </c>
      <c r="G6" s="166"/>
      <c r="H6" s="167"/>
    </row>
    <row r="7" spans="1:8" x14ac:dyDescent="0.15">
      <c r="A7" s="148" t="s">
        <v>547</v>
      </c>
      <c r="B7" s="153"/>
      <c r="C7" s="154"/>
      <c r="D7" s="155">
        <v>70109</v>
      </c>
      <c r="E7" s="156"/>
      <c r="F7" s="157">
        <v>44161</v>
      </c>
      <c r="G7" s="158"/>
      <c r="H7" s="159"/>
    </row>
    <row r="8" spans="1:8" x14ac:dyDescent="0.15">
      <c r="A8" s="160"/>
      <c r="B8" s="161"/>
      <c r="C8" s="162"/>
      <c r="D8" s="163">
        <v>30959</v>
      </c>
      <c r="E8" s="164"/>
      <c r="F8" s="165">
        <v>23644</v>
      </c>
      <c r="G8" s="166"/>
      <c r="H8" s="167"/>
    </row>
    <row r="9" spans="1:8" x14ac:dyDescent="0.15">
      <c r="A9" s="148" t="s">
        <v>548</v>
      </c>
      <c r="B9" s="153"/>
      <c r="C9" s="154"/>
      <c r="D9" s="155">
        <v>49479</v>
      </c>
      <c r="E9" s="156"/>
      <c r="F9" s="157">
        <v>43955</v>
      </c>
      <c r="G9" s="158"/>
      <c r="H9" s="159"/>
    </row>
    <row r="10" spans="1:8" x14ac:dyDescent="0.15">
      <c r="A10" s="160"/>
      <c r="B10" s="161"/>
      <c r="C10" s="162"/>
      <c r="D10" s="163">
        <v>17486</v>
      </c>
      <c r="E10" s="164"/>
      <c r="F10" s="165">
        <v>21318</v>
      </c>
      <c r="G10" s="166"/>
      <c r="H10" s="167"/>
    </row>
    <row r="11" spans="1:8" x14ac:dyDescent="0.15">
      <c r="A11" s="148" t="s">
        <v>549</v>
      </c>
      <c r="B11" s="153"/>
      <c r="C11" s="154"/>
      <c r="D11" s="155">
        <v>49520</v>
      </c>
      <c r="E11" s="156"/>
      <c r="F11" s="157">
        <v>41921</v>
      </c>
      <c r="G11" s="158"/>
      <c r="H11" s="159"/>
    </row>
    <row r="12" spans="1:8" x14ac:dyDescent="0.15">
      <c r="A12" s="160"/>
      <c r="B12" s="161"/>
      <c r="C12" s="168"/>
      <c r="D12" s="163">
        <v>20556</v>
      </c>
      <c r="E12" s="164"/>
      <c r="F12" s="165">
        <v>21655</v>
      </c>
      <c r="G12" s="166"/>
      <c r="H12" s="167"/>
    </row>
    <row r="13" spans="1:8" x14ac:dyDescent="0.15">
      <c r="A13" s="148"/>
      <c r="B13" s="153"/>
      <c r="C13" s="169"/>
      <c r="D13" s="170">
        <v>63000</v>
      </c>
      <c r="E13" s="171"/>
      <c r="F13" s="172">
        <v>43220</v>
      </c>
      <c r="G13" s="173"/>
      <c r="H13" s="159"/>
    </row>
    <row r="14" spans="1:8" x14ac:dyDescent="0.15">
      <c r="A14" s="160"/>
      <c r="B14" s="161"/>
      <c r="C14" s="162"/>
      <c r="D14" s="163">
        <v>26392</v>
      </c>
      <c r="E14" s="164"/>
      <c r="F14" s="165">
        <v>22435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2.27</v>
      </c>
      <c r="C19" s="174">
        <f>ROUND(VALUE(SUBSTITUTE(実質収支比率等に係る経年分析!G$48,"▲","-")),2)</f>
        <v>2.34</v>
      </c>
      <c r="D19" s="174">
        <f>ROUND(VALUE(SUBSTITUTE(実質収支比率等に係る経年分析!H$48,"▲","-")),2)</f>
        <v>2.92</v>
      </c>
      <c r="E19" s="174">
        <f>ROUND(VALUE(SUBSTITUTE(実質収支比率等に係る経年分析!I$48,"▲","-")),2)</f>
        <v>4.59</v>
      </c>
      <c r="F19" s="174">
        <f>ROUND(VALUE(SUBSTITUTE(実質収支比率等に係る経年分析!J$48,"▲","-")),2)</f>
        <v>4.45</v>
      </c>
    </row>
    <row r="20" spans="1:11" x14ac:dyDescent="0.15">
      <c r="A20" s="174" t="s">
        <v>57</v>
      </c>
      <c r="B20" s="174">
        <f>ROUND(VALUE(SUBSTITUTE(実質収支比率等に係る経年分析!F$47,"▲","-")),2)</f>
        <v>10.85</v>
      </c>
      <c r="C20" s="174">
        <f>ROUND(VALUE(SUBSTITUTE(実質収支比率等に係る経年分析!G$47,"▲","-")),2)</f>
        <v>13.45</v>
      </c>
      <c r="D20" s="174">
        <f>ROUND(VALUE(SUBSTITUTE(実質収支比率等に係る経年分析!H$47,"▲","-")),2)</f>
        <v>12.8</v>
      </c>
      <c r="E20" s="174">
        <f>ROUND(VALUE(SUBSTITUTE(実質収支比率等に係る経年分析!I$47,"▲","-")),2)</f>
        <v>15.06</v>
      </c>
      <c r="F20" s="174">
        <f>ROUND(VALUE(SUBSTITUTE(実質収支比率等に係る経年分析!J$47,"▲","-")),2)</f>
        <v>13.46</v>
      </c>
    </row>
    <row r="21" spans="1:11" x14ac:dyDescent="0.15">
      <c r="A21" s="174" t="s">
        <v>58</v>
      </c>
      <c r="B21" s="174">
        <f>IF(ISNUMBER(VALUE(SUBSTITUTE(実質収支比率等に係る経年分析!F$49,"▲","-"))),ROUND(VALUE(SUBSTITUTE(実質収支比率等に係る経年分析!F$49,"▲","-")),2),NA())</f>
        <v>2.68</v>
      </c>
      <c r="C21" s="174">
        <f>IF(ISNUMBER(VALUE(SUBSTITUTE(実質収支比率等に係る経年分析!G$49,"▲","-"))),ROUND(VALUE(SUBSTITUTE(実質収支比率等に係る経年分析!G$49,"▲","-")),2),NA())</f>
        <v>2.83</v>
      </c>
      <c r="D21" s="174">
        <f>IF(ISNUMBER(VALUE(SUBSTITUTE(実質収支比率等に係る経年分析!H$49,"▲","-"))),ROUND(VALUE(SUBSTITUTE(実質収支比率等に係る経年分析!H$49,"▲","-")),2),NA())</f>
        <v>1.67</v>
      </c>
      <c r="E21" s="174">
        <f>IF(ISNUMBER(VALUE(SUBSTITUTE(実質収支比率等に係る経年分析!I$49,"▲","-"))),ROUND(VALUE(SUBSTITUTE(実質収支比率等に係る経年分析!I$49,"▲","-")),2),NA())</f>
        <v>4.2699999999999996</v>
      </c>
      <c r="F21" s="174">
        <f>IF(ISNUMBER(VALUE(SUBSTITUTE(実質収支比率等に係る経年分析!J$49,"▲","-"))),ROUND(VALUE(SUBSTITUTE(実質収支比率等に係る経年分析!J$49,"▲","-")),2),NA())</f>
        <v>-2.15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墓園事業特別会計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15">
      <c r="A32" s="175" t="str">
        <f>IF(連結実質赤字比率に係る赤字・黒字の構成分析!C$38="",NA(),連結実質赤字比率に係る赤字・黒字の構成分析!C$38)</f>
        <v>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1.65</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2.2000000000000002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2.2400000000000002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4.2699999999999996</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17.170000000000002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15.68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8449</v>
      </c>
      <c r="E42" s="176"/>
      <c r="F42" s="176"/>
      <c r="G42" s="176">
        <f>'実質公債費比率（分子）の構造'!L$52</f>
        <v>8141</v>
      </c>
      <c r="H42" s="176"/>
      <c r="I42" s="176"/>
      <c r="J42" s="176">
        <f>'実質公債費比率（分子）の構造'!M$52</f>
        <v>7360</v>
      </c>
      <c r="K42" s="176"/>
      <c r="L42" s="176"/>
      <c r="M42" s="176">
        <f>'実質公債費比率（分子）の構造'!N$52</f>
        <v>7183</v>
      </c>
      <c r="N42" s="176"/>
      <c r="O42" s="176"/>
      <c r="P42" s="176">
        <f>'実質公債費比率（分子）の構造'!O$52</f>
        <v>6848</v>
      </c>
    </row>
    <row r="43" spans="1:16" x14ac:dyDescent="0.15">
      <c r="A43" s="176" t="s">
        <v>66</v>
      </c>
      <c r="B43" s="176">
        <f>'実質公債費比率（分子）の構造'!K$51</f>
        <v>1</v>
      </c>
      <c r="C43" s="176"/>
      <c r="D43" s="176"/>
      <c r="E43" s="176">
        <f>'実質公債費比率（分子）の構造'!L$51</f>
        <v>2</v>
      </c>
      <c r="F43" s="176"/>
      <c r="G43" s="176"/>
      <c r="H43" s="176">
        <f>'実質公債費比率（分子）の構造'!M$51</f>
        <v>0</v>
      </c>
      <c r="I43" s="176"/>
      <c r="J43" s="176"/>
      <c r="K43" s="176">
        <f>'実質公債費比率（分子）の構造'!N$51</f>
        <v>2</v>
      </c>
      <c r="L43" s="176"/>
      <c r="M43" s="176"/>
      <c r="N43" s="176">
        <f>'実質公債費比率（分子）の構造'!O$51</f>
        <v>1</v>
      </c>
      <c r="O43" s="176"/>
      <c r="P43" s="176"/>
    </row>
    <row r="44" spans="1:16" x14ac:dyDescent="0.15">
      <c r="A44" s="176" t="s">
        <v>67</v>
      </c>
      <c r="B44" s="176">
        <f>'実質公債費比率（分子）の構造'!K$50</f>
        <v>21</v>
      </c>
      <c r="C44" s="176"/>
      <c r="D44" s="176"/>
      <c r="E44" s="176">
        <f>'実質公債費比率（分子）の構造'!L$50</f>
        <v>17</v>
      </c>
      <c r="F44" s="176"/>
      <c r="G44" s="176"/>
      <c r="H44" s="176">
        <f>'実質公債費比率（分子）の構造'!M$50</f>
        <v>5</v>
      </c>
      <c r="I44" s="176"/>
      <c r="J44" s="176"/>
      <c r="K44" s="176">
        <f>'実質公債費比率（分子）の構造'!N$50</f>
        <v>35</v>
      </c>
      <c r="L44" s="176"/>
      <c r="M44" s="176"/>
      <c r="N44" s="176">
        <f>'実質公債費比率（分子）の構造'!O$50</f>
        <v>29</v>
      </c>
      <c r="O44" s="176"/>
      <c r="P44" s="176"/>
    </row>
    <row r="45" spans="1:16" x14ac:dyDescent="0.15">
      <c r="A45" s="176" t="s">
        <v>68</v>
      </c>
      <c r="B45" s="176">
        <f>'実質公債費比率（分子）の構造'!K$49</f>
        <v>707</v>
      </c>
      <c r="C45" s="176"/>
      <c r="D45" s="176"/>
      <c r="E45" s="176">
        <f>'実質公債費比率（分子）の構造'!L$49</f>
        <v>410</v>
      </c>
      <c r="F45" s="176"/>
      <c r="G45" s="176"/>
      <c r="H45" s="176">
        <f>'実質公債費比率（分子）の構造'!M$49</f>
        <v>240</v>
      </c>
      <c r="I45" s="176"/>
      <c r="J45" s="176"/>
      <c r="K45" s="176">
        <f>'実質公債費比率（分子）の構造'!N$49</f>
        <v>325</v>
      </c>
      <c r="L45" s="176"/>
      <c r="M45" s="176"/>
      <c r="N45" s="176">
        <f>'実質公債費比率（分子）の構造'!O$49</f>
        <v>347</v>
      </c>
      <c r="O45" s="176"/>
      <c r="P45" s="176"/>
    </row>
    <row r="46" spans="1:16" x14ac:dyDescent="0.15">
      <c r="A46" s="176" t="s">
        <v>69</v>
      </c>
      <c r="B46" s="176">
        <f>'実質公債費比率（分子）の構造'!K$48</f>
        <v>1847</v>
      </c>
      <c r="C46" s="176"/>
      <c r="D46" s="176"/>
      <c r="E46" s="176">
        <f>'実質公債費比率（分子）の構造'!L$48</f>
        <v>1757</v>
      </c>
      <c r="F46" s="176"/>
      <c r="G46" s="176"/>
      <c r="H46" s="176">
        <f>'実質公債費比率（分子）の構造'!M$48</f>
        <v>1758</v>
      </c>
      <c r="I46" s="176"/>
      <c r="J46" s="176"/>
      <c r="K46" s="176">
        <f>'実質公債費比率（分子）の構造'!N$48</f>
        <v>1812</v>
      </c>
      <c r="L46" s="176"/>
      <c r="M46" s="176"/>
      <c r="N46" s="176">
        <f>'実質公債費比率（分子）の構造'!O$48</f>
        <v>1790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8108</v>
      </c>
      <c r="C49" s="176"/>
      <c r="D49" s="176"/>
      <c r="E49" s="176">
        <f>'実質公債費比率（分子）の構造'!L$45</f>
        <v>7559</v>
      </c>
      <c r="F49" s="176"/>
      <c r="G49" s="176"/>
      <c r="H49" s="176">
        <f>'実質公債費比率（分子）の構造'!M$45</f>
        <v>7145</v>
      </c>
      <c r="I49" s="176"/>
      <c r="J49" s="176"/>
      <c r="K49" s="176">
        <f>'実質公債費比率（分子）の構造'!N$45</f>
        <v>7130</v>
      </c>
      <c r="L49" s="176"/>
      <c r="M49" s="176"/>
      <c r="N49" s="176">
        <f>'実質公債費比率（分子）の構造'!O$45</f>
        <v>6866</v>
      </c>
      <c r="O49" s="176"/>
      <c r="P49" s="176"/>
    </row>
    <row r="50" spans="1:16" x14ac:dyDescent="0.15">
      <c r="A50" s="176" t="s">
        <v>73</v>
      </c>
      <c r="B50" s="176" t="e">
        <f>NA()</f>
        <v>#N/A</v>
      </c>
      <c r="C50" s="176">
        <f>IF(ISNUMBER('実質公債費比率（分子）の構造'!K$53),'実質公債費比率（分子）の構造'!K$53,NA())</f>
        <v>2235</v>
      </c>
      <c r="D50" s="176" t="e">
        <f>NA()</f>
        <v>#N/A</v>
      </c>
      <c r="E50" s="176" t="e">
        <f>NA()</f>
        <v>#N/A</v>
      </c>
      <c r="F50" s="176">
        <f>IF(ISNUMBER('実質公債費比率（分子）の構造'!L$53),'実質公債費比率（分子）の構造'!L$53,NA())</f>
        <v>1604</v>
      </c>
      <c r="G50" s="176" t="e">
        <f>NA()</f>
        <v>#N/A</v>
      </c>
      <c r="H50" s="176" t="e">
        <f>NA()</f>
        <v>#N/A</v>
      </c>
      <c r="I50" s="176">
        <f>IF(ISNUMBER('実質公債費比率（分子）の構造'!M$53),'実質公債費比率（分子）の構造'!M$53,NA())</f>
        <v>1788</v>
      </c>
      <c r="J50" s="176" t="e">
        <f>NA()</f>
        <v>#N/A</v>
      </c>
      <c r="K50" s="176" t="e">
        <f>NA()</f>
        <v>#N/A</v>
      </c>
      <c r="L50" s="176">
        <f>IF(ISNUMBER('実質公債費比率（分子）の構造'!N$53),'実質公債費比率（分子）の構造'!N$53,NA())</f>
        <v>2121</v>
      </c>
      <c r="M50" s="176" t="e">
        <f>NA()</f>
        <v>#N/A</v>
      </c>
      <c r="N50" s="176" t="e">
        <f>NA()</f>
        <v>#N/A</v>
      </c>
      <c r="O50" s="176">
        <f>IF(ISNUMBER('実質公債費比率（分子）の構造'!O$53),'実質公債費比率（分子）の構造'!O$53,NA())</f>
        <v>2185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62696</v>
      </c>
      <c r="E56" s="175"/>
      <c r="F56" s="175"/>
      <c r="G56" s="175">
        <f>'将来負担比率（分子）の構造'!J$52</f>
        <v>59396</v>
      </c>
      <c r="H56" s="175"/>
      <c r="I56" s="175"/>
      <c r="J56" s="175">
        <f>'将来負担比率（分子）の構造'!K$52</f>
        <v>57242</v>
      </c>
      <c r="K56" s="175"/>
      <c r="L56" s="175"/>
      <c r="M56" s="175">
        <f>'将来負担比率（分子）の構造'!L$52</f>
        <v>54615</v>
      </c>
      <c r="N56" s="175"/>
      <c r="O56" s="175"/>
      <c r="P56" s="175">
        <f>'将来負担比率（分子）の構造'!M$52</f>
        <v>51869</v>
      </c>
    </row>
    <row r="57" spans="1:16" x14ac:dyDescent="0.15">
      <c r="A57" s="175" t="s">
        <v>44</v>
      </c>
      <c r="B57" s="175"/>
      <c r="C57" s="175"/>
      <c r="D57" s="175">
        <f>'将来負担比率（分子）の構造'!I$51</f>
        <v>9106</v>
      </c>
      <c r="E57" s="175"/>
      <c r="F57" s="175"/>
      <c r="G57" s="175">
        <f>'将来負担比率（分子）の構造'!J$51</f>
        <v>9146</v>
      </c>
      <c r="H57" s="175"/>
      <c r="I57" s="175"/>
      <c r="J57" s="175">
        <f>'将来負担比率（分子）の構造'!K$51</f>
        <v>9491</v>
      </c>
      <c r="K57" s="175"/>
      <c r="L57" s="175"/>
      <c r="M57" s="175">
        <f>'将来負担比率（分子）の構造'!L$51</f>
        <v>10441</v>
      </c>
      <c r="N57" s="175"/>
      <c r="O57" s="175"/>
      <c r="P57" s="175">
        <f>'将来負担比率（分子）の構造'!M$51</f>
        <v>11147</v>
      </c>
    </row>
    <row r="58" spans="1:16" x14ac:dyDescent="0.15">
      <c r="A58" s="175" t="s">
        <v>43</v>
      </c>
      <c r="B58" s="175"/>
      <c r="C58" s="175"/>
      <c r="D58" s="175">
        <f>'将来負担比率（分子）の構造'!I$50</f>
        <v>21265</v>
      </c>
      <c r="E58" s="175"/>
      <c r="F58" s="175"/>
      <c r="G58" s="175">
        <f>'将来負担比率（分子）の構造'!J$50</f>
        <v>21195</v>
      </c>
      <c r="H58" s="175"/>
      <c r="I58" s="175"/>
      <c r="J58" s="175">
        <f>'将来負担比率（分子）の構造'!K$50</f>
        <v>20126</v>
      </c>
      <c r="K58" s="175"/>
      <c r="L58" s="175"/>
      <c r="M58" s="175">
        <f>'将来負担比率（分子）の構造'!L$50</f>
        <v>23227</v>
      </c>
      <c r="N58" s="175"/>
      <c r="O58" s="175"/>
      <c r="P58" s="175">
        <f>'将来負担比率（分子）の構造'!M$50</f>
        <v>22861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335</v>
      </c>
      <c r="C61" s="175"/>
      <c r="D61" s="175"/>
      <c r="E61" s="175" t="str">
        <f>'将来負担比率（分子）の構造'!J$46</f>
        <v>-</v>
      </c>
      <c r="F61" s="175"/>
      <c r="G61" s="175"/>
      <c r="H61" s="175">
        <f>'将来負担比率（分子）の構造'!K$46</f>
        <v>978</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6798</v>
      </c>
      <c r="C62" s="175"/>
      <c r="D62" s="175"/>
      <c r="E62" s="175">
        <f>'将来負担比率（分子）の構造'!J$45</f>
        <v>6792</v>
      </c>
      <c r="F62" s="175"/>
      <c r="G62" s="175"/>
      <c r="H62" s="175">
        <f>'将来負担比率（分子）の構造'!K$45</f>
        <v>6671</v>
      </c>
      <c r="I62" s="175"/>
      <c r="J62" s="175"/>
      <c r="K62" s="175">
        <f>'将来負担比率（分子）の構造'!L$45</f>
        <v>6431</v>
      </c>
      <c r="L62" s="175"/>
      <c r="M62" s="175"/>
      <c r="N62" s="175">
        <f>'将来負担比率（分子）の構造'!M$45</f>
        <v>6356</v>
      </c>
      <c r="O62" s="175"/>
      <c r="P62" s="175"/>
    </row>
    <row r="63" spans="1:16" x14ac:dyDescent="0.15">
      <c r="A63" s="175" t="s">
        <v>36</v>
      </c>
      <c r="B63" s="175">
        <f>'将来負担比率（分子）の構造'!I$44</f>
        <v>1451</v>
      </c>
      <c r="C63" s="175"/>
      <c r="D63" s="175"/>
      <c r="E63" s="175">
        <f>'将来負担比率（分子）の構造'!J$44</f>
        <v>1227</v>
      </c>
      <c r="F63" s="175"/>
      <c r="G63" s="175"/>
      <c r="H63" s="175">
        <f>'将来負担比率（分子）の構造'!K$44</f>
        <v>1019</v>
      </c>
      <c r="I63" s="175"/>
      <c r="J63" s="175"/>
      <c r="K63" s="175">
        <f>'将来負担比率（分子）の構造'!L$44</f>
        <v>795</v>
      </c>
      <c r="L63" s="175"/>
      <c r="M63" s="175"/>
      <c r="N63" s="175">
        <f>'将来負担比率（分子）の構造'!M$44</f>
        <v>586</v>
      </c>
      <c r="O63" s="175"/>
      <c r="P63" s="175"/>
    </row>
    <row r="64" spans="1:16" x14ac:dyDescent="0.15">
      <c r="A64" s="175" t="s">
        <v>35</v>
      </c>
      <c r="B64" s="175">
        <f>'将来負担比率（分子）の構造'!I$43</f>
        <v>21889</v>
      </c>
      <c r="C64" s="175"/>
      <c r="D64" s="175"/>
      <c r="E64" s="175">
        <f>'将来負担比率（分子）の構造'!J$43</f>
        <v>21318</v>
      </c>
      <c r="F64" s="175"/>
      <c r="G64" s="175"/>
      <c r="H64" s="175">
        <f>'将来負担比率（分子）の構造'!K$43</f>
        <v>20404</v>
      </c>
      <c r="I64" s="175"/>
      <c r="J64" s="175"/>
      <c r="K64" s="175">
        <f>'将来負担比率（分子）の構造'!L$43</f>
        <v>19744</v>
      </c>
      <c r="L64" s="175"/>
      <c r="M64" s="175"/>
      <c r="N64" s="175">
        <f>'将来負担比率（分子）の構造'!M$43</f>
        <v>19278</v>
      </c>
      <c r="O64" s="175"/>
      <c r="P64" s="175"/>
    </row>
    <row r="65" spans="1:16" x14ac:dyDescent="0.15">
      <c r="A65" s="175" t="s">
        <v>34</v>
      </c>
      <c r="B65" s="175">
        <f>'将来負担比率（分子）の構造'!I$42</f>
        <v>1033</v>
      </c>
      <c r="C65" s="175"/>
      <c r="D65" s="175"/>
      <c r="E65" s="175">
        <f>'将来負担比率（分子）の構造'!J$42</f>
        <v>1018</v>
      </c>
      <c r="F65" s="175"/>
      <c r="G65" s="175"/>
      <c r="H65" s="175">
        <f>'将来負担比率（分子）の構造'!K$42</f>
        <v>1015</v>
      </c>
      <c r="I65" s="175"/>
      <c r="J65" s="175"/>
      <c r="K65" s="175">
        <f>'将来負担比率（分子）の構造'!L$42</f>
        <v>1013</v>
      </c>
      <c r="L65" s="175"/>
      <c r="M65" s="175"/>
      <c r="N65" s="175">
        <f>'将来負担比率（分子）の構造'!M$42</f>
        <v>1013</v>
      </c>
      <c r="O65" s="175"/>
      <c r="P65" s="175"/>
    </row>
    <row r="66" spans="1:16" x14ac:dyDescent="0.15">
      <c r="A66" s="175" t="s">
        <v>33</v>
      </c>
      <c r="B66" s="175">
        <f>'将来負担比率（分子）の構造'!I$41</f>
        <v>55820</v>
      </c>
      <c r="C66" s="175"/>
      <c r="D66" s="175"/>
      <c r="E66" s="175">
        <f>'将来負担比率（分子）の構造'!J$41</f>
        <v>54432</v>
      </c>
      <c r="F66" s="175"/>
      <c r="G66" s="175"/>
      <c r="H66" s="175">
        <f>'将来負担比率（分子）の構造'!K$41</f>
        <v>53228</v>
      </c>
      <c r="I66" s="175"/>
      <c r="J66" s="175"/>
      <c r="K66" s="175">
        <f>'将来負担比率（分子）の構造'!L$41</f>
        <v>50751</v>
      </c>
      <c r="L66" s="175"/>
      <c r="M66" s="175"/>
      <c r="N66" s="175">
        <f>'将来負担比率（分子）の構造'!M$41</f>
        <v>47537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4414</v>
      </c>
      <c r="C72" s="179">
        <f>基金残高に係る経年分析!G55</f>
        <v>5310</v>
      </c>
      <c r="D72" s="179">
        <f>基金残高に係る経年分析!H55</f>
        <v>4649</v>
      </c>
    </row>
    <row r="73" spans="1:16" x14ac:dyDescent="0.15">
      <c r="A73" s="178" t="s">
        <v>80</v>
      </c>
      <c r="B73" s="179">
        <f>基金残高に係る経年分析!F56</f>
        <v>3044</v>
      </c>
      <c r="C73" s="179">
        <f>基金残高に係る経年分析!G56</f>
        <v>3044</v>
      </c>
      <c r="D73" s="179">
        <f>基金残高に係る経年分析!H56</f>
        <v>3045</v>
      </c>
    </row>
    <row r="74" spans="1:16" x14ac:dyDescent="0.15">
      <c r="A74" s="178" t="s">
        <v>81</v>
      </c>
      <c r="B74" s="179">
        <f>基金残高に係る経年分析!F57</f>
        <v>14896</v>
      </c>
      <c r="C74" s="179">
        <f>基金残高に係る経年分析!G57</f>
        <v>15804</v>
      </c>
      <c r="D74" s="179">
        <f>基金残高に係る経年分析!H57</f>
        <v>16194</v>
      </c>
    </row>
  </sheetData>
  <sheetProtection algorithmName="SHA-512" hashValue="V1nexZlhIg6qiwq6o/D4hC24BY+SSbxdmUkTRyp6+ApcgS55d1mlKy5Uv8Tdim7uND/7WnikJLIVg6vuZndBKQ==" saltValue="thWumlXaP7gZ1B0/LUqY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17735031</v>
      </c>
      <c r="S5" s="613"/>
      <c r="T5" s="613"/>
      <c r="U5" s="613"/>
      <c r="V5" s="613"/>
      <c r="W5" s="613"/>
      <c r="X5" s="613"/>
      <c r="Y5" s="614"/>
      <c r="Z5" s="615">
        <v>23.8</v>
      </c>
      <c r="AA5" s="615"/>
      <c r="AB5" s="615"/>
      <c r="AC5" s="615"/>
      <c r="AD5" s="616">
        <v>16712691</v>
      </c>
      <c r="AE5" s="616"/>
      <c r="AF5" s="616"/>
      <c r="AG5" s="616"/>
      <c r="AH5" s="616"/>
      <c r="AI5" s="616"/>
      <c r="AJ5" s="616"/>
      <c r="AK5" s="616"/>
      <c r="AL5" s="617">
        <v>50.4</v>
      </c>
      <c r="AM5" s="618"/>
      <c r="AN5" s="618"/>
      <c r="AO5" s="619"/>
      <c r="AP5" s="609" t="s">
        <v>231</v>
      </c>
      <c r="AQ5" s="610"/>
      <c r="AR5" s="610"/>
      <c r="AS5" s="610"/>
      <c r="AT5" s="610"/>
      <c r="AU5" s="610"/>
      <c r="AV5" s="610"/>
      <c r="AW5" s="610"/>
      <c r="AX5" s="610"/>
      <c r="AY5" s="610"/>
      <c r="AZ5" s="610"/>
      <c r="BA5" s="610"/>
      <c r="BB5" s="610"/>
      <c r="BC5" s="610"/>
      <c r="BD5" s="610"/>
      <c r="BE5" s="610"/>
      <c r="BF5" s="611"/>
      <c r="BG5" s="623">
        <v>16710927</v>
      </c>
      <c r="BH5" s="624"/>
      <c r="BI5" s="624"/>
      <c r="BJ5" s="624"/>
      <c r="BK5" s="624"/>
      <c r="BL5" s="624"/>
      <c r="BM5" s="624"/>
      <c r="BN5" s="625"/>
      <c r="BO5" s="626">
        <v>94.2</v>
      </c>
      <c r="BP5" s="626"/>
      <c r="BQ5" s="626"/>
      <c r="BR5" s="626"/>
      <c r="BS5" s="627">
        <v>216033</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527480</v>
      </c>
      <c r="S6" s="624"/>
      <c r="T6" s="624"/>
      <c r="U6" s="624"/>
      <c r="V6" s="624"/>
      <c r="W6" s="624"/>
      <c r="X6" s="624"/>
      <c r="Y6" s="625"/>
      <c r="Z6" s="626">
        <v>0.7</v>
      </c>
      <c r="AA6" s="626"/>
      <c r="AB6" s="626"/>
      <c r="AC6" s="626"/>
      <c r="AD6" s="627">
        <v>527480</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16710927</v>
      </c>
      <c r="BH6" s="624"/>
      <c r="BI6" s="624"/>
      <c r="BJ6" s="624"/>
      <c r="BK6" s="624"/>
      <c r="BL6" s="624"/>
      <c r="BM6" s="624"/>
      <c r="BN6" s="625"/>
      <c r="BO6" s="626">
        <v>94.2</v>
      </c>
      <c r="BP6" s="626"/>
      <c r="BQ6" s="626"/>
      <c r="BR6" s="626"/>
      <c r="BS6" s="627">
        <v>216033</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314090</v>
      </c>
      <c r="CS6" s="624"/>
      <c r="CT6" s="624"/>
      <c r="CU6" s="624"/>
      <c r="CV6" s="624"/>
      <c r="CW6" s="624"/>
      <c r="CX6" s="624"/>
      <c r="CY6" s="625"/>
      <c r="CZ6" s="617">
        <v>0.4</v>
      </c>
      <c r="DA6" s="618"/>
      <c r="DB6" s="618"/>
      <c r="DC6" s="634"/>
      <c r="DD6" s="632" t="s">
        <v>130</v>
      </c>
      <c r="DE6" s="624"/>
      <c r="DF6" s="624"/>
      <c r="DG6" s="624"/>
      <c r="DH6" s="624"/>
      <c r="DI6" s="624"/>
      <c r="DJ6" s="624"/>
      <c r="DK6" s="624"/>
      <c r="DL6" s="624"/>
      <c r="DM6" s="624"/>
      <c r="DN6" s="624"/>
      <c r="DO6" s="624"/>
      <c r="DP6" s="625"/>
      <c r="DQ6" s="632">
        <v>314077</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4586</v>
      </c>
      <c r="S7" s="624"/>
      <c r="T7" s="624"/>
      <c r="U7" s="624"/>
      <c r="V7" s="624"/>
      <c r="W7" s="624"/>
      <c r="X7" s="624"/>
      <c r="Y7" s="625"/>
      <c r="Z7" s="626">
        <v>0</v>
      </c>
      <c r="AA7" s="626"/>
      <c r="AB7" s="626"/>
      <c r="AC7" s="626"/>
      <c r="AD7" s="627">
        <v>4586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7202973</v>
      </c>
      <c r="BH7" s="624"/>
      <c r="BI7" s="624"/>
      <c r="BJ7" s="624"/>
      <c r="BK7" s="624"/>
      <c r="BL7" s="624"/>
      <c r="BM7" s="624"/>
      <c r="BN7" s="625"/>
      <c r="BO7" s="626">
        <v>40.6</v>
      </c>
      <c r="BP7" s="626"/>
      <c r="BQ7" s="626"/>
      <c r="BR7" s="626"/>
      <c r="BS7" s="627">
        <v>216033</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8235953</v>
      </c>
      <c r="CS7" s="624"/>
      <c r="CT7" s="624"/>
      <c r="CU7" s="624"/>
      <c r="CV7" s="624"/>
      <c r="CW7" s="624"/>
      <c r="CX7" s="624"/>
      <c r="CY7" s="625"/>
      <c r="CZ7" s="626">
        <v>11.4</v>
      </c>
      <c r="DA7" s="626"/>
      <c r="DB7" s="626"/>
      <c r="DC7" s="626"/>
      <c r="DD7" s="632">
        <v>274543</v>
      </c>
      <c r="DE7" s="624"/>
      <c r="DF7" s="624"/>
      <c r="DG7" s="624"/>
      <c r="DH7" s="624"/>
      <c r="DI7" s="624"/>
      <c r="DJ7" s="624"/>
      <c r="DK7" s="624"/>
      <c r="DL7" s="624"/>
      <c r="DM7" s="624"/>
      <c r="DN7" s="624"/>
      <c r="DO7" s="624"/>
      <c r="DP7" s="625"/>
      <c r="DQ7" s="632">
        <v>7206599</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49347</v>
      </c>
      <c r="S8" s="624"/>
      <c r="T8" s="624"/>
      <c r="U8" s="624"/>
      <c r="V8" s="624"/>
      <c r="W8" s="624"/>
      <c r="X8" s="624"/>
      <c r="Y8" s="625"/>
      <c r="Z8" s="626">
        <v>0.1</v>
      </c>
      <c r="AA8" s="626"/>
      <c r="AB8" s="626"/>
      <c r="AC8" s="626"/>
      <c r="AD8" s="627">
        <v>49347</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232605</v>
      </c>
      <c r="BH8" s="624"/>
      <c r="BI8" s="624"/>
      <c r="BJ8" s="624"/>
      <c r="BK8" s="624"/>
      <c r="BL8" s="624"/>
      <c r="BM8" s="624"/>
      <c r="BN8" s="625"/>
      <c r="BO8" s="626">
        <v>1.3</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29712986</v>
      </c>
      <c r="CS8" s="624"/>
      <c r="CT8" s="624"/>
      <c r="CU8" s="624"/>
      <c r="CV8" s="624"/>
      <c r="CW8" s="624"/>
      <c r="CX8" s="624"/>
      <c r="CY8" s="625"/>
      <c r="CZ8" s="626">
        <v>41</v>
      </c>
      <c r="DA8" s="626"/>
      <c r="DB8" s="626"/>
      <c r="DC8" s="626"/>
      <c r="DD8" s="632">
        <v>293561</v>
      </c>
      <c r="DE8" s="624"/>
      <c r="DF8" s="624"/>
      <c r="DG8" s="624"/>
      <c r="DH8" s="624"/>
      <c r="DI8" s="624"/>
      <c r="DJ8" s="624"/>
      <c r="DK8" s="624"/>
      <c r="DL8" s="624"/>
      <c r="DM8" s="624"/>
      <c r="DN8" s="624"/>
      <c r="DO8" s="624"/>
      <c r="DP8" s="625"/>
      <c r="DQ8" s="632">
        <v>11016026</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47755</v>
      </c>
      <c r="S9" s="624"/>
      <c r="T9" s="624"/>
      <c r="U9" s="624"/>
      <c r="V9" s="624"/>
      <c r="W9" s="624"/>
      <c r="X9" s="624"/>
      <c r="Y9" s="625"/>
      <c r="Z9" s="626">
        <v>0.1</v>
      </c>
      <c r="AA9" s="626"/>
      <c r="AB9" s="626"/>
      <c r="AC9" s="626"/>
      <c r="AD9" s="627">
        <v>47755</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5832689</v>
      </c>
      <c r="BH9" s="624"/>
      <c r="BI9" s="624"/>
      <c r="BJ9" s="624"/>
      <c r="BK9" s="624"/>
      <c r="BL9" s="624"/>
      <c r="BM9" s="624"/>
      <c r="BN9" s="625"/>
      <c r="BO9" s="626">
        <v>32.9</v>
      </c>
      <c r="BP9" s="626"/>
      <c r="BQ9" s="626"/>
      <c r="BR9" s="626"/>
      <c r="BS9" s="627" t="s">
        <v>130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5413025</v>
      </c>
      <c r="CS9" s="624"/>
      <c r="CT9" s="624"/>
      <c r="CU9" s="624"/>
      <c r="CV9" s="624"/>
      <c r="CW9" s="624"/>
      <c r="CX9" s="624"/>
      <c r="CY9" s="625"/>
      <c r="CZ9" s="626">
        <v>7.5</v>
      </c>
      <c r="DA9" s="626"/>
      <c r="DB9" s="626"/>
      <c r="DC9" s="626"/>
      <c r="DD9" s="632">
        <v>150559</v>
      </c>
      <c r="DE9" s="624"/>
      <c r="DF9" s="624"/>
      <c r="DG9" s="624"/>
      <c r="DH9" s="624"/>
      <c r="DI9" s="624"/>
      <c r="DJ9" s="624"/>
      <c r="DK9" s="624"/>
      <c r="DL9" s="624"/>
      <c r="DM9" s="624"/>
      <c r="DN9" s="624"/>
      <c r="DO9" s="624"/>
      <c r="DP9" s="625"/>
      <c r="DQ9" s="632">
        <v>3946000</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243</v>
      </c>
      <c r="AA10" s="626"/>
      <c r="AB10" s="626"/>
      <c r="AC10" s="626"/>
      <c r="AD10" s="627" t="s">
        <v>243</v>
      </c>
      <c r="AE10" s="627"/>
      <c r="AF10" s="627"/>
      <c r="AG10" s="627"/>
      <c r="AH10" s="627"/>
      <c r="AI10" s="627"/>
      <c r="AJ10" s="627"/>
      <c r="AK10" s="627"/>
      <c r="AL10" s="628" t="s">
        <v>130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380441</v>
      </c>
      <c r="BH10" s="624"/>
      <c r="BI10" s="624"/>
      <c r="BJ10" s="624"/>
      <c r="BK10" s="624"/>
      <c r="BL10" s="624"/>
      <c r="BM10" s="624"/>
      <c r="BN10" s="625"/>
      <c r="BO10" s="626">
        <v>2.1</v>
      </c>
      <c r="BP10" s="626"/>
      <c r="BQ10" s="626"/>
      <c r="BR10" s="626"/>
      <c r="BS10" s="627" t="s">
        <v>130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101885</v>
      </c>
      <c r="CS10" s="624"/>
      <c r="CT10" s="624"/>
      <c r="CU10" s="624"/>
      <c r="CV10" s="624"/>
      <c r="CW10" s="624"/>
      <c r="CX10" s="624"/>
      <c r="CY10" s="625"/>
      <c r="CZ10" s="626">
        <v>0.1</v>
      </c>
      <c r="DA10" s="626"/>
      <c r="DB10" s="626"/>
      <c r="DC10" s="626"/>
      <c r="DD10" s="632">
        <v>2761</v>
      </c>
      <c r="DE10" s="624"/>
      <c r="DF10" s="624"/>
      <c r="DG10" s="624"/>
      <c r="DH10" s="624"/>
      <c r="DI10" s="624"/>
      <c r="DJ10" s="624"/>
      <c r="DK10" s="624"/>
      <c r="DL10" s="624"/>
      <c r="DM10" s="624"/>
      <c r="DN10" s="624"/>
      <c r="DO10" s="624"/>
      <c r="DP10" s="625"/>
      <c r="DQ10" s="632">
        <v>57306</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3396264</v>
      </c>
      <c r="S11" s="624"/>
      <c r="T11" s="624"/>
      <c r="U11" s="624"/>
      <c r="V11" s="624"/>
      <c r="W11" s="624"/>
      <c r="X11" s="624"/>
      <c r="Y11" s="625"/>
      <c r="Z11" s="628">
        <v>4.5999999999999996</v>
      </c>
      <c r="AA11" s="629"/>
      <c r="AB11" s="629"/>
      <c r="AC11" s="635"/>
      <c r="AD11" s="632">
        <v>3396264</v>
      </c>
      <c r="AE11" s="624"/>
      <c r="AF11" s="624"/>
      <c r="AG11" s="624"/>
      <c r="AH11" s="624"/>
      <c r="AI11" s="624"/>
      <c r="AJ11" s="624"/>
      <c r="AK11" s="625"/>
      <c r="AL11" s="628">
        <v>10.199999999999999</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757238</v>
      </c>
      <c r="BH11" s="624"/>
      <c r="BI11" s="624"/>
      <c r="BJ11" s="624"/>
      <c r="BK11" s="624"/>
      <c r="BL11" s="624"/>
      <c r="BM11" s="624"/>
      <c r="BN11" s="625"/>
      <c r="BO11" s="626">
        <v>4.3</v>
      </c>
      <c r="BP11" s="626"/>
      <c r="BQ11" s="626"/>
      <c r="BR11" s="626"/>
      <c r="BS11" s="627">
        <v>216033</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4039069</v>
      </c>
      <c r="CS11" s="624"/>
      <c r="CT11" s="624"/>
      <c r="CU11" s="624"/>
      <c r="CV11" s="624"/>
      <c r="CW11" s="624"/>
      <c r="CX11" s="624"/>
      <c r="CY11" s="625"/>
      <c r="CZ11" s="626">
        <v>5.6</v>
      </c>
      <c r="DA11" s="626"/>
      <c r="DB11" s="626"/>
      <c r="DC11" s="626"/>
      <c r="DD11" s="632">
        <v>1039080</v>
      </c>
      <c r="DE11" s="624"/>
      <c r="DF11" s="624"/>
      <c r="DG11" s="624"/>
      <c r="DH11" s="624"/>
      <c r="DI11" s="624"/>
      <c r="DJ11" s="624"/>
      <c r="DK11" s="624"/>
      <c r="DL11" s="624"/>
      <c r="DM11" s="624"/>
      <c r="DN11" s="624"/>
      <c r="DO11" s="624"/>
      <c r="DP11" s="625"/>
      <c r="DQ11" s="632">
        <v>2391864</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39486</v>
      </c>
      <c r="S12" s="624"/>
      <c r="T12" s="624"/>
      <c r="U12" s="624"/>
      <c r="V12" s="624"/>
      <c r="W12" s="624"/>
      <c r="X12" s="624"/>
      <c r="Y12" s="625"/>
      <c r="Z12" s="626">
        <v>0.1</v>
      </c>
      <c r="AA12" s="626"/>
      <c r="AB12" s="626"/>
      <c r="AC12" s="626"/>
      <c r="AD12" s="627">
        <v>39486</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7852951</v>
      </c>
      <c r="BH12" s="624"/>
      <c r="BI12" s="624"/>
      <c r="BJ12" s="624"/>
      <c r="BK12" s="624"/>
      <c r="BL12" s="624"/>
      <c r="BM12" s="624"/>
      <c r="BN12" s="625"/>
      <c r="BO12" s="626">
        <v>44.3</v>
      </c>
      <c r="BP12" s="626"/>
      <c r="BQ12" s="626"/>
      <c r="BR12" s="626"/>
      <c r="BS12" s="627" t="s">
        <v>243</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4608021</v>
      </c>
      <c r="CS12" s="624"/>
      <c r="CT12" s="624"/>
      <c r="CU12" s="624"/>
      <c r="CV12" s="624"/>
      <c r="CW12" s="624"/>
      <c r="CX12" s="624"/>
      <c r="CY12" s="625"/>
      <c r="CZ12" s="626">
        <v>6.4</v>
      </c>
      <c r="DA12" s="626"/>
      <c r="DB12" s="626"/>
      <c r="DC12" s="626"/>
      <c r="DD12" s="632">
        <v>742248</v>
      </c>
      <c r="DE12" s="624"/>
      <c r="DF12" s="624"/>
      <c r="DG12" s="624"/>
      <c r="DH12" s="624"/>
      <c r="DI12" s="624"/>
      <c r="DJ12" s="624"/>
      <c r="DK12" s="624"/>
      <c r="DL12" s="624"/>
      <c r="DM12" s="624"/>
      <c r="DN12" s="624"/>
      <c r="DO12" s="624"/>
      <c r="DP12" s="625"/>
      <c r="DQ12" s="632">
        <v>1802486</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243</v>
      </c>
      <c r="AA13" s="626"/>
      <c r="AB13" s="626"/>
      <c r="AC13" s="626"/>
      <c r="AD13" s="627" t="s">
        <v>243</v>
      </c>
      <c r="AE13" s="627"/>
      <c r="AF13" s="627"/>
      <c r="AG13" s="627"/>
      <c r="AH13" s="627"/>
      <c r="AI13" s="627"/>
      <c r="AJ13" s="627"/>
      <c r="AK13" s="627"/>
      <c r="AL13" s="628" t="s">
        <v>130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7813402</v>
      </c>
      <c r="BH13" s="624"/>
      <c r="BI13" s="624"/>
      <c r="BJ13" s="624"/>
      <c r="BK13" s="624"/>
      <c r="BL13" s="624"/>
      <c r="BM13" s="624"/>
      <c r="BN13" s="625"/>
      <c r="BO13" s="626">
        <v>44.1</v>
      </c>
      <c r="BP13" s="626"/>
      <c r="BQ13" s="626"/>
      <c r="BR13" s="626"/>
      <c r="BS13" s="627" t="s">
        <v>130</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5756180</v>
      </c>
      <c r="CS13" s="624"/>
      <c r="CT13" s="624"/>
      <c r="CU13" s="624"/>
      <c r="CV13" s="624"/>
      <c r="CW13" s="624"/>
      <c r="CX13" s="624"/>
      <c r="CY13" s="625"/>
      <c r="CZ13" s="626">
        <v>7.9</v>
      </c>
      <c r="DA13" s="626"/>
      <c r="DB13" s="626"/>
      <c r="DC13" s="626"/>
      <c r="DD13" s="632">
        <v>3174240</v>
      </c>
      <c r="DE13" s="624"/>
      <c r="DF13" s="624"/>
      <c r="DG13" s="624"/>
      <c r="DH13" s="624"/>
      <c r="DI13" s="624"/>
      <c r="DJ13" s="624"/>
      <c r="DK13" s="624"/>
      <c r="DL13" s="624"/>
      <c r="DM13" s="624"/>
      <c r="DN13" s="624"/>
      <c r="DO13" s="624"/>
      <c r="DP13" s="625"/>
      <c r="DQ13" s="632">
        <v>2870570</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1050</v>
      </c>
      <c r="S14" s="624"/>
      <c r="T14" s="624"/>
      <c r="U14" s="624"/>
      <c r="V14" s="624"/>
      <c r="W14" s="624"/>
      <c r="X14" s="624"/>
      <c r="Y14" s="625"/>
      <c r="Z14" s="626">
        <v>0</v>
      </c>
      <c r="AA14" s="626"/>
      <c r="AB14" s="626"/>
      <c r="AC14" s="626"/>
      <c r="AD14" s="627">
        <v>1050</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558240</v>
      </c>
      <c r="BH14" s="624"/>
      <c r="BI14" s="624"/>
      <c r="BJ14" s="624"/>
      <c r="BK14" s="624"/>
      <c r="BL14" s="624"/>
      <c r="BM14" s="624"/>
      <c r="BN14" s="625"/>
      <c r="BO14" s="626">
        <v>3.1</v>
      </c>
      <c r="BP14" s="626"/>
      <c r="BQ14" s="626"/>
      <c r="BR14" s="626"/>
      <c r="BS14" s="627" t="s">
        <v>243</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1881470</v>
      </c>
      <c r="CS14" s="624"/>
      <c r="CT14" s="624"/>
      <c r="CU14" s="624"/>
      <c r="CV14" s="624"/>
      <c r="CW14" s="624"/>
      <c r="CX14" s="624"/>
      <c r="CY14" s="625"/>
      <c r="CZ14" s="626">
        <v>2.6</v>
      </c>
      <c r="DA14" s="626"/>
      <c r="DB14" s="626"/>
      <c r="DC14" s="626"/>
      <c r="DD14" s="632">
        <v>67992</v>
      </c>
      <c r="DE14" s="624"/>
      <c r="DF14" s="624"/>
      <c r="DG14" s="624"/>
      <c r="DH14" s="624"/>
      <c r="DI14" s="624"/>
      <c r="DJ14" s="624"/>
      <c r="DK14" s="624"/>
      <c r="DL14" s="624"/>
      <c r="DM14" s="624"/>
      <c r="DN14" s="624"/>
      <c r="DO14" s="624"/>
      <c r="DP14" s="625"/>
      <c r="DQ14" s="632">
        <v>1793915</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243</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1096763</v>
      </c>
      <c r="BH15" s="624"/>
      <c r="BI15" s="624"/>
      <c r="BJ15" s="624"/>
      <c r="BK15" s="624"/>
      <c r="BL15" s="624"/>
      <c r="BM15" s="624"/>
      <c r="BN15" s="625"/>
      <c r="BO15" s="626">
        <v>6.2</v>
      </c>
      <c r="BP15" s="626"/>
      <c r="BQ15" s="626"/>
      <c r="BR15" s="626"/>
      <c r="BS15" s="627" t="s">
        <v>130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5327042</v>
      </c>
      <c r="CS15" s="624"/>
      <c r="CT15" s="624"/>
      <c r="CU15" s="624"/>
      <c r="CV15" s="624"/>
      <c r="CW15" s="624"/>
      <c r="CX15" s="624"/>
      <c r="CY15" s="625"/>
      <c r="CZ15" s="626">
        <v>7.3</v>
      </c>
      <c r="DA15" s="626"/>
      <c r="DB15" s="626"/>
      <c r="DC15" s="626"/>
      <c r="DD15" s="632">
        <v>924903</v>
      </c>
      <c r="DE15" s="624"/>
      <c r="DF15" s="624"/>
      <c r="DG15" s="624"/>
      <c r="DH15" s="624"/>
      <c r="DI15" s="624"/>
      <c r="DJ15" s="624"/>
      <c r="DK15" s="624"/>
      <c r="DL15" s="624"/>
      <c r="DM15" s="624"/>
      <c r="DN15" s="624"/>
      <c r="DO15" s="624"/>
      <c r="DP15" s="625"/>
      <c r="DQ15" s="632">
        <v>3632323</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32357</v>
      </c>
      <c r="S16" s="624"/>
      <c r="T16" s="624"/>
      <c r="U16" s="624"/>
      <c r="V16" s="624"/>
      <c r="W16" s="624"/>
      <c r="X16" s="624"/>
      <c r="Y16" s="625"/>
      <c r="Z16" s="626">
        <v>0</v>
      </c>
      <c r="AA16" s="626"/>
      <c r="AB16" s="626"/>
      <c r="AC16" s="626"/>
      <c r="AD16" s="627">
        <v>32357</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243</v>
      </c>
      <c r="BP16" s="626"/>
      <c r="BQ16" s="626"/>
      <c r="BR16" s="626"/>
      <c r="BS16" s="627" t="s">
        <v>130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232332</v>
      </c>
      <c r="CS16" s="624"/>
      <c r="CT16" s="624"/>
      <c r="CU16" s="624"/>
      <c r="CV16" s="624"/>
      <c r="CW16" s="624"/>
      <c r="CX16" s="624"/>
      <c r="CY16" s="625"/>
      <c r="CZ16" s="626">
        <v>0.3</v>
      </c>
      <c r="DA16" s="626"/>
      <c r="DB16" s="626"/>
      <c r="DC16" s="626"/>
      <c r="DD16" s="632" t="s">
        <v>243</v>
      </c>
      <c r="DE16" s="624"/>
      <c r="DF16" s="624"/>
      <c r="DG16" s="624"/>
      <c r="DH16" s="624"/>
      <c r="DI16" s="624"/>
      <c r="DJ16" s="624"/>
      <c r="DK16" s="624"/>
      <c r="DL16" s="624"/>
      <c r="DM16" s="624"/>
      <c r="DN16" s="624"/>
      <c r="DO16" s="624"/>
      <c r="DP16" s="625"/>
      <c r="DQ16" s="632">
        <v>19984</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205039</v>
      </c>
      <c r="S17" s="624"/>
      <c r="T17" s="624"/>
      <c r="U17" s="624"/>
      <c r="V17" s="624"/>
      <c r="W17" s="624"/>
      <c r="X17" s="624"/>
      <c r="Y17" s="625"/>
      <c r="Z17" s="626">
        <v>0.3</v>
      </c>
      <c r="AA17" s="626"/>
      <c r="AB17" s="626"/>
      <c r="AC17" s="626"/>
      <c r="AD17" s="627">
        <v>205039</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6866171</v>
      </c>
      <c r="CS17" s="624"/>
      <c r="CT17" s="624"/>
      <c r="CU17" s="624"/>
      <c r="CV17" s="624"/>
      <c r="CW17" s="624"/>
      <c r="CX17" s="624"/>
      <c r="CY17" s="625"/>
      <c r="CZ17" s="626">
        <v>9.5</v>
      </c>
      <c r="DA17" s="626"/>
      <c r="DB17" s="626"/>
      <c r="DC17" s="626"/>
      <c r="DD17" s="632" t="s">
        <v>130</v>
      </c>
      <c r="DE17" s="624"/>
      <c r="DF17" s="624"/>
      <c r="DG17" s="624"/>
      <c r="DH17" s="624"/>
      <c r="DI17" s="624"/>
      <c r="DJ17" s="624"/>
      <c r="DK17" s="624"/>
      <c r="DL17" s="624"/>
      <c r="DM17" s="624"/>
      <c r="DN17" s="624"/>
      <c r="DO17" s="624"/>
      <c r="DP17" s="625"/>
      <c r="DQ17" s="632">
        <v>6679900</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144289</v>
      </c>
      <c r="S18" s="624"/>
      <c r="T18" s="624"/>
      <c r="U18" s="624"/>
      <c r="V18" s="624"/>
      <c r="W18" s="624"/>
      <c r="X18" s="624"/>
      <c r="Y18" s="625"/>
      <c r="Z18" s="626">
        <v>0.2</v>
      </c>
      <c r="AA18" s="626"/>
      <c r="AB18" s="626"/>
      <c r="AC18" s="626"/>
      <c r="AD18" s="627">
        <v>144289</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26" t="s">
        <v>130</v>
      </c>
      <c r="BP18" s="626"/>
      <c r="BQ18" s="626"/>
      <c r="BR18" s="626"/>
      <c r="BS18" s="627" t="s">
        <v>243</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143257</v>
      </c>
      <c r="S19" s="624"/>
      <c r="T19" s="624"/>
      <c r="U19" s="624"/>
      <c r="V19" s="624"/>
      <c r="W19" s="624"/>
      <c r="X19" s="624"/>
      <c r="Y19" s="625"/>
      <c r="Z19" s="626">
        <v>0.2</v>
      </c>
      <c r="AA19" s="626"/>
      <c r="AB19" s="626"/>
      <c r="AC19" s="626"/>
      <c r="AD19" s="627">
        <v>143257</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1024104</v>
      </c>
      <c r="BH19" s="624"/>
      <c r="BI19" s="624"/>
      <c r="BJ19" s="624"/>
      <c r="BK19" s="624"/>
      <c r="BL19" s="624"/>
      <c r="BM19" s="624"/>
      <c r="BN19" s="625"/>
      <c r="BO19" s="626">
        <v>5.8</v>
      </c>
      <c r="BP19" s="626"/>
      <c r="BQ19" s="626"/>
      <c r="BR19" s="626"/>
      <c r="BS19" s="627" t="s">
        <v>243</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130</v>
      </c>
      <c r="DA19" s="626"/>
      <c r="DB19" s="626"/>
      <c r="DC19" s="626"/>
      <c r="DD19" s="632" t="s">
        <v>243</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1032</v>
      </c>
      <c r="S20" s="624"/>
      <c r="T20" s="624"/>
      <c r="U20" s="624"/>
      <c r="V20" s="624"/>
      <c r="W20" s="624"/>
      <c r="X20" s="624"/>
      <c r="Y20" s="625"/>
      <c r="Z20" s="626">
        <v>0</v>
      </c>
      <c r="AA20" s="626"/>
      <c r="AB20" s="626"/>
      <c r="AC20" s="626"/>
      <c r="AD20" s="627">
        <v>1032</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1024104</v>
      </c>
      <c r="BH20" s="624"/>
      <c r="BI20" s="624"/>
      <c r="BJ20" s="624"/>
      <c r="BK20" s="624"/>
      <c r="BL20" s="624"/>
      <c r="BM20" s="624"/>
      <c r="BN20" s="625"/>
      <c r="BO20" s="626">
        <v>5.8</v>
      </c>
      <c r="BP20" s="626"/>
      <c r="BQ20" s="626"/>
      <c r="BR20" s="626"/>
      <c r="BS20" s="627" t="s">
        <v>243</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72488224</v>
      </c>
      <c r="CS20" s="624"/>
      <c r="CT20" s="624"/>
      <c r="CU20" s="624"/>
      <c r="CV20" s="624"/>
      <c r="CW20" s="624"/>
      <c r="CX20" s="624"/>
      <c r="CY20" s="625"/>
      <c r="CZ20" s="626">
        <v>100</v>
      </c>
      <c r="DA20" s="626"/>
      <c r="DB20" s="626"/>
      <c r="DC20" s="626"/>
      <c r="DD20" s="632">
        <v>6669887</v>
      </c>
      <c r="DE20" s="624"/>
      <c r="DF20" s="624"/>
      <c r="DG20" s="624"/>
      <c r="DH20" s="624"/>
      <c r="DI20" s="624"/>
      <c r="DJ20" s="624"/>
      <c r="DK20" s="624"/>
      <c r="DL20" s="624"/>
      <c r="DM20" s="624"/>
      <c r="DN20" s="624"/>
      <c r="DO20" s="624"/>
      <c r="DP20" s="625"/>
      <c r="DQ20" s="632">
        <v>41731050</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13323348</v>
      </c>
      <c r="S21" s="624"/>
      <c r="T21" s="624"/>
      <c r="U21" s="624"/>
      <c r="V21" s="624"/>
      <c r="W21" s="624"/>
      <c r="X21" s="624"/>
      <c r="Y21" s="625"/>
      <c r="Z21" s="626">
        <v>17.899999999999999</v>
      </c>
      <c r="AA21" s="626"/>
      <c r="AB21" s="626"/>
      <c r="AC21" s="626"/>
      <c r="AD21" s="627">
        <v>11805896</v>
      </c>
      <c r="AE21" s="627"/>
      <c r="AF21" s="627"/>
      <c r="AG21" s="627"/>
      <c r="AH21" s="627"/>
      <c r="AI21" s="627"/>
      <c r="AJ21" s="627"/>
      <c r="AK21" s="627"/>
      <c r="AL21" s="628">
        <v>35.6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1764</v>
      </c>
      <c r="BH21" s="624"/>
      <c r="BI21" s="624"/>
      <c r="BJ21" s="624"/>
      <c r="BK21" s="624"/>
      <c r="BL21" s="624"/>
      <c r="BM21" s="624"/>
      <c r="BN21" s="625"/>
      <c r="BO21" s="626">
        <v>0</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11805896</v>
      </c>
      <c r="S22" s="624"/>
      <c r="T22" s="624"/>
      <c r="U22" s="624"/>
      <c r="V22" s="624"/>
      <c r="W22" s="624"/>
      <c r="X22" s="624"/>
      <c r="Y22" s="625"/>
      <c r="Z22" s="626">
        <v>15.9</v>
      </c>
      <c r="AA22" s="626"/>
      <c r="AB22" s="626"/>
      <c r="AC22" s="626"/>
      <c r="AD22" s="627">
        <v>11805896</v>
      </c>
      <c r="AE22" s="627"/>
      <c r="AF22" s="627"/>
      <c r="AG22" s="627"/>
      <c r="AH22" s="627"/>
      <c r="AI22" s="627"/>
      <c r="AJ22" s="627"/>
      <c r="AK22" s="627"/>
      <c r="AL22" s="628">
        <v>35.6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130</v>
      </c>
      <c r="BP22" s="626"/>
      <c r="BQ22" s="626"/>
      <c r="BR22" s="626"/>
      <c r="BS22" s="627" t="s">
        <v>243</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1517452</v>
      </c>
      <c r="S23" s="624"/>
      <c r="T23" s="624"/>
      <c r="U23" s="624"/>
      <c r="V23" s="624"/>
      <c r="W23" s="624"/>
      <c r="X23" s="624"/>
      <c r="Y23" s="625"/>
      <c r="Z23" s="626">
        <v>2</v>
      </c>
      <c r="AA23" s="626"/>
      <c r="AB23" s="626"/>
      <c r="AC23" s="626"/>
      <c r="AD23" s="627" t="s">
        <v>243</v>
      </c>
      <c r="AE23" s="627"/>
      <c r="AF23" s="627"/>
      <c r="AG23" s="627"/>
      <c r="AH23" s="627"/>
      <c r="AI23" s="627"/>
      <c r="AJ23" s="627"/>
      <c r="AK23" s="627"/>
      <c r="AL23" s="628" t="s">
        <v>130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1022340</v>
      </c>
      <c r="BH23" s="624"/>
      <c r="BI23" s="624"/>
      <c r="BJ23" s="624"/>
      <c r="BK23" s="624"/>
      <c r="BL23" s="624"/>
      <c r="BM23" s="624"/>
      <c r="BN23" s="625"/>
      <c r="BO23" s="626">
        <v>5.8</v>
      </c>
      <c r="BP23" s="626"/>
      <c r="BQ23" s="626"/>
      <c r="BR23" s="626"/>
      <c r="BS23" s="627" t="s">
        <v>243</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26" t="s">
        <v>243</v>
      </c>
      <c r="AA24" s="626"/>
      <c r="AB24" s="626"/>
      <c r="AC24" s="626"/>
      <c r="AD24" s="627" t="s">
        <v>130</v>
      </c>
      <c r="AE24" s="627"/>
      <c r="AF24" s="627"/>
      <c r="AG24" s="627"/>
      <c r="AH24" s="627"/>
      <c r="AI24" s="627"/>
      <c r="AJ24" s="627"/>
      <c r="AK24" s="627"/>
      <c r="AL24" s="628" t="s">
        <v>243</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243</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34323676</v>
      </c>
      <c r="CS24" s="613"/>
      <c r="CT24" s="613"/>
      <c r="CU24" s="613"/>
      <c r="CV24" s="613"/>
      <c r="CW24" s="613"/>
      <c r="CX24" s="613"/>
      <c r="CY24" s="614"/>
      <c r="CZ24" s="617">
        <v>47.4</v>
      </c>
      <c r="DA24" s="618"/>
      <c r="DB24" s="618"/>
      <c r="DC24" s="634"/>
      <c r="DD24" s="658">
        <v>18044809</v>
      </c>
      <c r="DE24" s="613"/>
      <c r="DF24" s="613"/>
      <c r="DG24" s="613"/>
      <c r="DH24" s="613"/>
      <c r="DI24" s="613"/>
      <c r="DJ24" s="613"/>
      <c r="DK24" s="614"/>
      <c r="DL24" s="658">
        <v>17896033</v>
      </c>
      <c r="DM24" s="613"/>
      <c r="DN24" s="613"/>
      <c r="DO24" s="613"/>
      <c r="DP24" s="613"/>
      <c r="DQ24" s="613"/>
      <c r="DR24" s="613"/>
      <c r="DS24" s="613"/>
      <c r="DT24" s="613"/>
      <c r="DU24" s="613"/>
      <c r="DV24" s="614"/>
      <c r="DW24" s="617">
        <v>53.2</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35506032</v>
      </c>
      <c r="S25" s="624"/>
      <c r="T25" s="624"/>
      <c r="U25" s="624"/>
      <c r="V25" s="624"/>
      <c r="W25" s="624"/>
      <c r="X25" s="624"/>
      <c r="Y25" s="625"/>
      <c r="Z25" s="626">
        <v>47.7</v>
      </c>
      <c r="AA25" s="626"/>
      <c r="AB25" s="626"/>
      <c r="AC25" s="626"/>
      <c r="AD25" s="627">
        <v>32966240</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130</v>
      </c>
      <c r="BP25" s="626"/>
      <c r="BQ25" s="626"/>
      <c r="BR25" s="626"/>
      <c r="BS25" s="627" t="s">
        <v>243</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7578460</v>
      </c>
      <c r="CS25" s="655"/>
      <c r="CT25" s="655"/>
      <c r="CU25" s="655"/>
      <c r="CV25" s="655"/>
      <c r="CW25" s="655"/>
      <c r="CX25" s="655"/>
      <c r="CY25" s="656"/>
      <c r="CZ25" s="628">
        <v>10.5</v>
      </c>
      <c r="DA25" s="653"/>
      <c r="DB25" s="653"/>
      <c r="DC25" s="657"/>
      <c r="DD25" s="632">
        <v>6882806</v>
      </c>
      <c r="DE25" s="655"/>
      <c r="DF25" s="655"/>
      <c r="DG25" s="655"/>
      <c r="DH25" s="655"/>
      <c r="DI25" s="655"/>
      <c r="DJ25" s="655"/>
      <c r="DK25" s="656"/>
      <c r="DL25" s="632">
        <v>6787861</v>
      </c>
      <c r="DM25" s="655"/>
      <c r="DN25" s="655"/>
      <c r="DO25" s="655"/>
      <c r="DP25" s="655"/>
      <c r="DQ25" s="655"/>
      <c r="DR25" s="655"/>
      <c r="DS25" s="655"/>
      <c r="DT25" s="655"/>
      <c r="DU25" s="655"/>
      <c r="DV25" s="656"/>
      <c r="DW25" s="628">
        <v>20.2</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20383</v>
      </c>
      <c r="S26" s="624"/>
      <c r="T26" s="624"/>
      <c r="U26" s="624"/>
      <c r="V26" s="624"/>
      <c r="W26" s="624"/>
      <c r="X26" s="624"/>
      <c r="Y26" s="625"/>
      <c r="Z26" s="626">
        <v>0</v>
      </c>
      <c r="AA26" s="626"/>
      <c r="AB26" s="626"/>
      <c r="AC26" s="626"/>
      <c r="AD26" s="627">
        <v>20383</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130</v>
      </c>
      <c r="BP26" s="626"/>
      <c r="BQ26" s="626"/>
      <c r="BR26" s="626"/>
      <c r="BS26" s="627" t="s">
        <v>243</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4530438</v>
      </c>
      <c r="CS26" s="624"/>
      <c r="CT26" s="624"/>
      <c r="CU26" s="624"/>
      <c r="CV26" s="624"/>
      <c r="CW26" s="624"/>
      <c r="CX26" s="624"/>
      <c r="CY26" s="625"/>
      <c r="CZ26" s="628">
        <v>6.2</v>
      </c>
      <c r="DA26" s="653"/>
      <c r="DB26" s="653"/>
      <c r="DC26" s="657"/>
      <c r="DD26" s="632">
        <v>4094684</v>
      </c>
      <c r="DE26" s="624"/>
      <c r="DF26" s="624"/>
      <c r="DG26" s="624"/>
      <c r="DH26" s="624"/>
      <c r="DI26" s="624"/>
      <c r="DJ26" s="624"/>
      <c r="DK26" s="625"/>
      <c r="DL26" s="632" t="s">
        <v>130</v>
      </c>
      <c r="DM26" s="624"/>
      <c r="DN26" s="624"/>
      <c r="DO26" s="624"/>
      <c r="DP26" s="624"/>
      <c r="DQ26" s="624"/>
      <c r="DR26" s="624"/>
      <c r="DS26" s="624"/>
      <c r="DT26" s="624"/>
      <c r="DU26" s="624"/>
      <c r="DV26" s="625"/>
      <c r="DW26" s="628" t="s">
        <v>243</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418469</v>
      </c>
      <c r="S27" s="624"/>
      <c r="T27" s="624"/>
      <c r="U27" s="624"/>
      <c r="V27" s="624"/>
      <c r="W27" s="624"/>
      <c r="X27" s="624"/>
      <c r="Y27" s="625"/>
      <c r="Z27" s="626">
        <v>0.6</v>
      </c>
      <c r="AA27" s="626"/>
      <c r="AB27" s="626"/>
      <c r="AC27" s="626"/>
      <c r="AD27" s="627" t="s">
        <v>130</v>
      </c>
      <c r="AE27" s="627"/>
      <c r="AF27" s="627"/>
      <c r="AG27" s="627"/>
      <c r="AH27" s="627"/>
      <c r="AI27" s="627"/>
      <c r="AJ27" s="627"/>
      <c r="AK27" s="627"/>
      <c r="AL27" s="628" t="s">
        <v>243</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17735031</v>
      </c>
      <c r="BH27" s="624"/>
      <c r="BI27" s="624"/>
      <c r="BJ27" s="624"/>
      <c r="BK27" s="624"/>
      <c r="BL27" s="624"/>
      <c r="BM27" s="624"/>
      <c r="BN27" s="625"/>
      <c r="BO27" s="626">
        <v>100</v>
      </c>
      <c r="BP27" s="626"/>
      <c r="BQ27" s="626"/>
      <c r="BR27" s="626"/>
      <c r="BS27" s="627">
        <v>216033</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19879045</v>
      </c>
      <c r="CS27" s="655"/>
      <c r="CT27" s="655"/>
      <c r="CU27" s="655"/>
      <c r="CV27" s="655"/>
      <c r="CW27" s="655"/>
      <c r="CX27" s="655"/>
      <c r="CY27" s="656"/>
      <c r="CZ27" s="628">
        <v>27.4</v>
      </c>
      <c r="DA27" s="653"/>
      <c r="DB27" s="653"/>
      <c r="DC27" s="657"/>
      <c r="DD27" s="632">
        <v>4482103</v>
      </c>
      <c r="DE27" s="655"/>
      <c r="DF27" s="655"/>
      <c r="DG27" s="655"/>
      <c r="DH27" s="655"/>
      <c r="DI27" s="655"/>
      <c r="DJ27" s="655"/>
      <c r="DK27" s="656"/>
      <c r="DL27" s="632">
        <v>4428272</v>
      </c>
      <c r="DM27" s="655"/>
      <c r="DN27" s="655"/>
      <c r="DO27" s="655"/>
      <c r="DP27" s="655"/>
      <c r="DQ27" s="655"/>
      <c r="DR27" s="655"/>
      <c r="DS27" s="655"/>
      <c r="DT27" s="655"/>
      <c r="DU27" s="655"/>
      <c r="DV27" s="656"/>
      <c r="DW27" s="628">
        <v>13.2</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553642</v>
      </c>
      <c r="S28" s="624"/>
      <c r="T28" s="624"/>
      <c r="U28" s="624"/>
      <c r="V28" s="624"/>
      <c r="W28" s="624"/>
      <c r="X28" s="624"/>
      <c r="Y28" s="625"/>
      <c r="Z28" s="626">
        <v>0.7</v>
      </c>
      <c r="AA28" s="626"/>
      <c r="AB28" s="626"/>
      <c r="AC28" s="626"/>
      <c r="AD28" s="627">
        <v>54112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6866171</v>
      </c>
      <c r="CS28" s="624"/>
      <c r="CT28" s="624"/>
      <c r="CU28" s="624"/>
      <c r="CV28" s="624"/>
      <c r="CW28" s="624"/>
      <c r="CX28" s="624"/>
      <c r="CY28" s="625"/>
      <c r="CZ28" s="628">
        <v>9.5</v>
      </c>
      <c r="DA28" s="653"/>
      <c r="DB28" s="653"/>
      <c r="DC28" s="657"/>
      <c r="DD28" s="632">
        <v>6679900</v>
      </c>
      <c r="DE28" s="624"/>
      <c r="DF28" s="624"/>
      <c r="DG28" s="624"/>
      <c r="DH28" s="624"/>
      <c r="DI28" s="624"/>
      <c r="DJ28" s="624"/>
      <c r="DK28" s="625"/>
      <c r="DL28" s="632">
        <v>6679900</v>
      </c>
      <c r="DM28" s="624"/>
      <c r="DN28" s="624"/>
      <c r="DO28" s="624"/>
      <c r="DP28" s="624"/>
      <c r="DQ28" s="624"/>
      <c r="DR28" s="624"/>
      <c r="DS28" s="624"/>
      <c r="DT28" s="624"/>
      <c r="DU28" s="624"/>
      <c r="DV28" s="625"/>
      <c r="DW28" s="628">
        <v>19.899999999999999</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247709</v>
      </c>
      <c r="S29" s="624"/>
      <c r="T29" s="624"/>
      <c r="U29" s="624"/>
      <c r="V29" s="624"/>
      <c r="W29" s="624"/>
      <c r="X29" s="624"/>
      <c r="Y29" s="625"/>
      <c r="Z29" s="626">
        <v>0.3</v>
      </c>
      <c r="AA29" s="626"/>
      <c r="AB29" s="626"/>
      <c r="AC29" s="626"/>
      <c r="AD29" s="627" t="s">
        <v>243</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6866171</v>
      </c>
      <c r="CS29" s="655"/>
      <c r="CT29" s="655"/>
      <c r="CU29" s="655"/>
      <c r="CV29" s="655"/>
      <c r="CW29" s="655"/>
      <c r="CX29" s="655"/>
      <c r="CY29" s="656"/>
      <c r="CZ29" s="628">
        <v>9.5</v>
      </c>
      <c r="DA29" s="653"/>
      <c r="DB29" s="653"/>
      <c r="DC29" s="657"/>
      <c r="DD29" s="632">
        <v>6679900</v>
      </c>
      <c r="DE29" s="655"/>
      <c r="DF29" s="655"/>
      <c r="DG29" s="655"/>
      <c r="DH29" s="655"/>
      <c r="DI29" s="655"/>
      <c r="DJ29" s="655"/>
      <c r="DK29" s="656"/>
      <c r="DL29" s="632">
        <v>6679900</v>
      </c>
      <c r="DM29" s="655"/>
      <c r="DN29" s="655"/>
      <c r="DO29" s="655"/>
      <c r="DP29" s="655"/>
      <c r="DQ29" s="655"/>
      <c r="DR29" s="655"/>
      <c r="DS29" s="655"/>
      <c r="DT29" s="655"/>
      <c r="DU29" s="655"/>
      <c r="DV29" s="656"/>
      <c r="DW29" s="628">
        <v>19.899999999999999</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15944904</v>
      </c>
      <c r="S30" s="624"/>
      <c r="T30" s="624"/>
      <c r="U30" s="624"/>
      <c r="V30" s="624"/>
      <c r="W30" s="624"/>
      <c r="X30" s="624"/>
      <c r="Y30" s="625"/>
      <c r="Z30" s="626">
        <v>21.4</v>
      </c>
      <c r="AA30" s="626"/>
      <c r="AB30" s="626"/>
      <c r="AC30" s="626"/>
      <c r="AD30" s="627" t="s">
        <v>130</v>
      </c>
      <c r="AE30" s="627"/>
      <c r="AF30" s="627"/>
      <c r="AG30" s="627"/>
      <c r="AH30" s="627"/>
      <c r="AI30" s="627"/>
      <c r="AJ30" s="627"/>
      <c r="AK30" s="627"/>
      <c r="AL30" s="628" t="s">
        <v>243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6670321</v>
      </c>
      <c r="CS30" s="624"/>
      <c r="CT30" s="624"/>
      <c r="CU30" s="624"/>
      <c r="CV30" s="624"/>
      <c r="CW30" s="624"/>
      <c r="CX30" s="624"/>
      <c r="CY30" s="625"/>
      <c r="CZ30" s="628">
        <v>9.1999999999999993</v>
      </c>
      <c r="DA30" s="653"/>
      <c r="DB30" s="653"/>
      <c r="DC30" s="657"/>
      <c r="DD30" s="632">
        <v>6495502</v>
      </c>
      <c r="DE30" s="624"/>
      <c r="DF30" s="624"/>
      <c r="DG30" s="624"/>
      <c r="DH30" s="624"/>
      <c r="DI30" s="624"/>
      <c r="DJ30" s="624"/>
      <c r="DK30" s="625"/>
      <c r="DL30" s="632">
        <v>6495502</v>
      </c>
      <c r="DM30" s="624"/>
      <c r="DN30" s="624"/>
      <c r="DO30" s="624"/>
      <c r="DP30" s="624"/>
      <c r="DQ30" s="624"/>
      <c r="DR30" s="624"/>
      <c r="DS30" s="624"/>
      <c r="DT30" s="624"/>
      <c r="DU30" s="624"/>
      <c r="DV30" s="625"/>
      <c r="DW30" s="628">
        <v>19.3</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243</v>
      </c>
      <c r="S31" s="624"/>
      <c r="T31" s="624"/>
      <c r="U31" s="624"/>
      <c r="V31" s="624"/>
      <c r="W31" s="624"/>
      <c r="X31" s="624"/>
      <c r="Y31" s="625"/>
      <c r="Z31" s="626" t="s">
        <v>243</v>
      </c>
      <c r="AA31" s="626"/>
      <c r="AB31" s="626"/>
      <c r="AC31" s="626"/>
      <c r="AD31" s="627" t="s">
        <v>130</v>
      </c>
      <c r="AE31" s="627"/>
      <c r="AF31" s="627"/>
      <c r="AG31" s="627"/>
      <c r="AH31" s="627"/>
      <c r="AI31" s="627"/>
      <c r="AJ31" s="627"/>
      <c r="AK31" s="627"/>
      <c r="AL31" s="628" t="s">
        <v>243</v>
      </c>
      <c r="AM31" s="629"/>
      <c r="AN31" s="629"/>
      <c r="AO31" s="630"/>
      <c r="AP31" s="669" t="s">
        <v>315</v>
      </c>
      <c r="AQ31" s="670"/>
      <c r="AR31" s="670"/>
      <c r="AS31" s="670"/>
      <c r="AT31" s="675" t="s">
        <v>316</v>
      </c>
      <c r="AU31" s="218"/>
      <c r="AV31" s="218"/>
      <c r="AW31" s="218"/>
      <c r="AX31" s="609" t="s">
        <v>190</v>
      </c>
      <c r="AY31" s="610"/>
      <c r="AZ31" s="610"/>
      <c r="BA31" s="610"/>
      <c r="BB31" s="610"/>
      <c r="BC31" s="610"/>
      <c r="BD31" s="610"/>
      <c r="BE31" s="610"/>
      <c r="BF31" s="611"/>
      <c r="BG31" s="679">
        <v>99.4</v>
      </c>
      <c r="BH31" s="667"/>
      <c r="BI31" s="667"/>
      <c r="BJ31" s="667"/>
      <c r="BK31" s="667"/>
      <c r="BL31" s="667"/>
      <c r="BM31" s="618">
        <v>97.6</v>
      </c>
      <c r="BN31" s="667"/>
      <c r="BO31" s="667"/>
      <c r="BP31" s="667"/>
      <c r="BQ31" s="668"/>
      <c r="BR31" s="679">
        <v>99.4</v>
      </c>
      <c r="BS31" s="667"/>
      <c r="BT31" s="667"/>
      <c r="BU31" s="667"/>
      <c r="BV31" s="667"/>
      <c r="BW31" s="667"/>
      <c r="BX31" s="618">
        <v>97.3</v>
      </c>
      <c r="BY31" s="667"/>
      <c r="BZ31" s="667"/>
      <c r="CA31" s="667"/>
      <c r="CB31" s="668"/>
      <c r="CD31" s="661"/>
      <c r="CE31" s="662"/>
      <c r="CF31" s="620" t="s">
        <v>317</v>
      </c>
      <c r="CG31" s="621"/>
      <c r="CH31" s="621"/>
      <c r="CI31" s="621"/>
      <c r="CJ31" s="621"/>
      <c r="CK31" s="621"/>
      <c r="CL31" s="621"/>
      <c r="CM31" s="621"/>
      <c r="CN31" s="621"/>
      <c r="CO31" s="621"/>
      <c r="CP31" s="621"/>
      <c r="CQ31" s="622"/>
      <c r="CR31" s="623">
        <v>195850</v>
      </c>
      <c r="CS31" s="655"/>
      <c r="CT31" s="655"/>
      <c r="CU31" s="655"/>
      <c r="CV31" s="655"/>
      <c r="CW31" s="655"/>
      <c r="CX31" s="655"/>
      <c r="CY31" s="656"/>
      <c r="CZ31" s="628">
        <v>0.3</v>
      </c>
      <c r="DA31" s="653"/>
      <c r="DB31" s="653"/>
      <c r="DC31" s="657"/>
      <c r="DD31" s="632">
        <v>184398</v>
      </c>
      <c r="DE31" s="655"/>
      <c r="DF31" s="655"/>
      <c r="DG31" s="655"/>
      <c r="DH31" s="655"/>
      <c r="DI31" s="655"/>
      <c r="DJ31" s="655"/>
      <c r="DK31" s="656"/>
      <c r="DL31" s="632">
        <v>184398</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6886471</v>
      </c>
      <c r="S32" s="624"/>
      <c r="T32" s="624"/>
      <c r="U32" s="624"/>
      <c r="V32" s="624"/>
      <c r="W32" s="624"/>
      <c r="X32" s="624"/>
      <c r="Y32" s="625"/>
      <c r="Z32" s="626">
        <v>9.3000000000000007</v>
      </c>
      <c r="AA32" s="626"/>
      <c r="AB32" s="626"/>
      <c r="AC32" s="626"/>
      <c r="AD32" s="627" t="s">
        <v>243</v>
      </c>
      <c r="AE32" s="627"/>
      <c r="AF32" s="627"/>
      <c r="AG32" s="627"/>
      <c r="AH32" s="627"/>
      <c r="AI32" s="627"/>
      <c r="AJ32" s="627"/>
      <c r="AK32" s="627"/>
      <c r="AL32" s="628" t="s">
        <v>130</v>
      </c>
      <c r="AM32" s="629"/>
      <c r="AN32" s="629"/>
      <c r="AO32" s="630"/>
      <c r="AP32" s="671"/>
      <c r="AQ32" s="672"/>
      <c r="AR32" s="672"/>
      <c r="AS32" s="672"/>
      <c r="AT32" s="676"/>
      <c r="AU32" s="214" t="s">
        <v>319</v>
      </c>
      <c r="AX32" s="620" t="s">
        <v>320</v>
      </c>
      <c r="AY32" s="621"/>
      <c r="AZ32" s="621"/>
      <c r="BA32" s="621"/>
      <c r="BB32" s="621"/>
      <c r="BC32" s="621"/>
      <c r="BD32" s="621"/>
      <c r="BE32" s="621"/>
      <c r="BF32" s="622"/>
      <c r="BG32" s="680">
        <v>99.4</v>
      </c>
      <c r="BH32" s="655"/>
      <c r="BI32" s="655"/>
      <c r="BJ32" s="655"/>
      <c r="BK32" s="655"/>
      <c r="BL32" s="655"/>
      <c r="BM32" s="629">
        <v>97.5</v>
      </c>
      <c r="BN32" s="655"/>
      <c r="BO32" s="655"/>
      <c r="BP32" s="655"/>
      <c r="BQ32" s="678"/>
      <c r="BR32" s="680">
        <v>99.3</v>
      </c>
      <c r="BS32" s="655"/>
      <c r="BT32" s="655"/>
      <c r="BU32" s="655"/>
      <c r="BV32" s="655"/>
      <c r="BW32" s="655"/>
      <c r="BX32" s="629">
        <v>97.3</v>
      </c>
      <c r="BY32" s="655"/>
      <c r="BZ32" s="655"/>
      <c r="CA32" s="655"/>
      <c r="CB32" s="678"/>
      <c r="CD32" s="663"/>
      <c r="CE32" s="664"/>
      <c r="CF32" s="620" t="s">
        <v>321</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3"/>
      <c r="DB32" s="653"/>
      <c r="DC32" s="657"/>
      <c r="DD32" s="632" t="s">
        <v>243</v>
      </c>
      <c r="DE32" s="624"/>
      <c r="DF32" s="624"/>
      <c r="DG32" s="624"/>
      <c r="DH32" s="624"/>
      <c r="DI32" s="624"/>
      <c r="DJ32" s="624"/>
      <c r="DK32" s="625"/>
      <c r="DL32" s="632" t="s">
        <v>243</v>
      </c>
      <c r="DM32" s="624"/>
      <c r="DN32" s="624"/>
      <c r="DO32" s="624"/>
      <c r="DP32" s="624"/>
      <c r="DQ32" s="624"/>
      <c r="DR32" s="624"/>
      <c r="DS32" s="624"/>
      <c r="DT32" s="624"/>
      <c r="DU32" s="624"/>
      <c r="DV32" s="625"/>
      <c r="DW32" s="628" t="s">
        <v>243</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181199</v>
      </c>
      <c r="S33" s="624"/>
      <c r="T33" s="624"/>
      <c r="U33" s="624"/>
      <c r="V33" s="624"/>
      <c r="W33" s="624"/>
      <c r="X33" s="624"/>
      <c r="Y33" s="625"/>
      <c r="Z33" s="626">
        <v>0.2</v>
      </c>
      <c r="AA33" s="626"/>
      <c r="AB33" s="626"/>
      <c r="AC33" s="626"/>
      <c r="AD33" s="627">
        <v>100885</v>
      </c>
      <c r="AE33" s="627"/>
      <c r="AF33" s="627"/>
      <c r="AG33" s="627"/>
      <c r="AH33" s="627"/>
      <c r="AI33" s="627"/>
      <c r="AJ33" s="627"/>
      <c r="AK33" s="627"/>
      <c r="AL33" s="628">
        <v>0.3</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99.4</v>
      </c>
      <c r="BH33" s="682"/>
      <c r="BI33" s="682"/>
      <c r="BJ33" s="682"/>
      <c r="BK33" s="682"/>
      <c r="BL33" s="682"/>
      <c r="BM33" s="683">
        <v>97.4</v>
      </c>
      <c r="BN33" s="682"/>
      <c r="BO33" s="682"/>
      <c r="BP33" s="682"/>
      <c r="BQ33" s="684"/>
      <c r="BR33" s="681">
        <v>99.5</v>
      </c>
      <c r="BS33" s="682"/>
      <c r="BT33" s="682"/>
      <c r="BU33" s="682"/>
      <c r="BV33" s="682"/>
      <c r="BW33" s="682"/>
      <c r="BX33" s="683">
        <v>97</v>
      </c>
      <c r="BY33" s="682"/>
      <c r="BZ33" s="682"/>
      <c r="CA33" s="682"/>
      <c r="CB33" s="684"/>
      <c r="CD33" s="620" t="s">
        <v>324</v>
      </c>
      <c r="CE33" s="621"/>
      <c r="CF33" s="621"/>
      <c r="CG33" s="621"/>
      <c r="CH33" s="621"/>
      <c r="CI33" s="621"/>
      <c r="CJ33" s="621"/>
      <c r="CK33" s="621"/>
      <c r="CL33" s="621"/>
      <c r="CM33" s="621"/>
      <c r="CN33" s="621"/>
      <c r="CO33" s="621"/>
      <c r="CP33" s="621"/>
      <c r="CQ33" s="622"/>
      <c r="CR33" s="623">
        <v>31262329</v>
      </c>
      <c r="CS33" s="655"/>
      <c r="CT33" s="655"/>
      <c r="CU33" s="655"/>
      <c r="CV33" s="655"/>
      <c r="CW33" s="655"/>
      <c r="CX33" s="655"/>
      <c r="CY33" s="656"/>
      <c r="CZ33" s="628">
        <v>43.1</v>
      </c>
      <c r="DA33" s="653"/>
      <c r="DB33" s="653"/>
      <c r="DC33" s="657"/>
      <c r="DD33" s="632">
        <v>22115344</v>
      </c>
      <c r="DE33" s="655"/>
      <c r="DF33" s="655"/>
      <c r="DG33" s="655"/>
      <c r="DH33" s="655"/>
      <c r="DI33" s="655"/>
      <c r="DJ33" s="655"/>
      <c r="DK33" s="656"/>
      <c r="DL33" s="632">
        <v>14296253</v>
      </c>
      <c r="DM33" s="655"/>
      <c r="DN33" s="655"/>
      <c r="DO33" s="655"/>
      <c r="DP33" s="655"/>
      <c r="DQ33" s="655"/>
      <c r="DR33" s="655"/>
      <c r="DS33" s="655"/>
      <c r="DT33" s="655"/>
      <c r="DU33" s="655"/>
      <c r="DV33" s="656"/>
      <c r="DW33" s="628">
        <v>42.5</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1108115</v>
      </c>
      <c r="S34" s="624"/>
      <c r="T34" s="624"/>
      <c r="U34" s="624"/>
      <c r="V34" s="624"/>
      <c r="W34" s="624"/>
      <c r="X34" s="624"/>
      <c r="Y34" s="625"/>
      <c r="Z34" s="626">
        <v>1.5</v>
      </c>
      <c r="AA34" s="626"/>
      <c r="AB34" s="626"/>
      <c r="AC34" s="626"/>
      <c r="AD34" s="627" t="s">
        <v>130</v>
      </c>
      <c r="AE34" s="627"/>
      <c r="AF34" s="627"/>
      <c r="AG34" s="627"/>
      <c r="AH34" s="627"/>
      <c r="AI34" s="627"/>
      <c r="AJ34" s="627"/>
      <c r="AK34" s="627"/>
      <c r="AL34" s="628" t="s">
        <v>243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8134338</v>
      </c>
      <c r="CS34" s="624"/>
      <c r="CT34" s="624"/>
      <c r="CU34" s="624"/>
      <c r="CV34" s="624"/>
      <c r="CW34" s="624"/>
      <c r="CX34" s="624"/>
      <c r="CY34" s="625"/>
      <c r="CZ34" s="628">
        <v>11.2</v>
      </c>
      <c r="DA34" s="653"/>
      <c r="DB34" s="653"/>
      <c r="DC34" s="657"/>
      <c r="DD34" s="632">
        <v>5739071</v>
      </c>
      <c r="DE34" s="624"/>
      <c r="DF34" s="624"/>
      <c r="DG34" s="624"/>
      <c r="DH34" s="624"/>
      <c r="DI34" s="624"/>
      <c r="DJ34" s="624"/>
      <c r="DK34" s="625"/>
      <c r="DL34" s="632">
        <v>4558104</v>
      </c>
      <c r="DM34" s="624"/>
      <c r="DN34" s="624"/>
      <c r="DO34" s="624"/>
      <c r="DP34" s="624"/>
      <c r="DQ34" s="624"/>
      <c r="DR34" s="624"/>
      <c r="DS34" s="624"/>
      <c r="DT34" s="624"/>
      <c r="DU34" s="624"/>
      <c r="DV34" s="625"/>
      <c r="DW34" s="628">
        <v>13.6</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4967490</v>
      </c>
      <c r="S35" s="624"/>
      <c r="T35" s="624"/>
      <c r="U35" s="624"/>
      <c r="V35" s="624"/>
      <c r="W35" s="624"/>
      <c r="X35" s="624"/>
      <c r="Y35" s="625"/>
      <c r="Z35" s="626">
        <v>6.7</v>
      </c>
      <c r="AA35" s="626"/>
      <c r="AB35" s="626"/>
      <c r="AC35" s="626"/>
      <c r="AD35" s="627" t="s">
        <v>130</v>
      </c>
      <c r="AE35" s="627"/>
      <c r="AF35" s="627"/>
      <c r="AG35" s="627"/>
      <c r="AH35" s="627"/>
      <c r="AI35" s="627"/>
      <c r="AJ35" s="627"/>
      <c r="AK35" s="627"/>
      <c r="AL35" s="628" t="s">
        <v>130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633716</v>
      </c>
      <c r="CS35" s="655"/>
      <c r="CT35" s="655"/>
      <c r="CU35" s="655"/>
      <c r="CV35" s="655"/>
      <c r="CW35" s="655"/>
      <c r="CX35" s="655"/>
      <c r="CY35" s="656"/>
      <c r="CZ35" s="628">
        <v>0.9</v>
      </c>
      <c r="DA35" s="653"/>
      <c r="DB35" s="653"/>
      <c r="DC35" s="657"/>
      <c r="DD35" s="632">
        <v>459649</v>
      </c>
      <c r="DE35" s="655"/>
      <c r="DF35" s="655"/>
      <c r="DG35" s="655"/>
      <c r="DH35" s="655"/>
      <c r="DI35" s="655"/>
      <c r="DJ35" s="655"/>
      <c r="DK35" s="656"/>
      <c r="DL35" s="632">
        <v>455005</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2303045</v>
      </c>
      <c r="S36" s="624"/>
      <c r="T36" s="624"/>
      <c r="U36" s="624"/>
      <c r="V36" s="624"/>
      <c r="W36" s="624"/>
      <c r="X36" s="624"/>
      <c r="Y36" s="625"/>
      <c r="Z36" s="626">
        <v>3.1</v>
      </c>
      <c r="AA36" s="626"/>
      <c r="AB36" s="626"/>
      <c r="AC36" s="626"/>
      <c r="AD36" s="627" t="s">
        <v>243</v>
      </c>
      <c r="AE36" s="627"/>
      <c r="AF36" s="627"/>
      <c r="AG36" s="627"/>
      <c r="AH36" s="627"/>
      <c r="AI36" s="627"/>
      <c r="AJ36" s="627"/>
      <c r="AK36" s="627"/>
      <c r="AL36" s="628" t="s">
        <v>243</v>
      </c>
      <c r="AM36" s="629"/>
      <c r="AN36" s="629"/>
      <c r="AO36" s="630"/>
      <c r="AP36" s="222"/>
      <c r="AQ36" s="689" t="s">
        <v>332</v>
      </c>
      <c r="AR36" s="690"/>
      <c r="AS36" s="690"/>
      <c r="AT36" s="690"/>
      <c r="AU36" s="690"/>
      <c r="AV36" s="690"/>
      <c r="AW36" s="690"/>
      <c r="AX36" s="690"/>
      <c r="AY36" s="691"/>
      <c r="AZ36" s="612">
        <v>7430133</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17100</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10027257</v>
      </c>
      <c r="CS36" s="624"/>
      <c r="CT36" s="624"/>
      <c r="CU36" s="624"/>
      <c r="CV36" s="624"/>
      <c r="CW36" s="624"/>
      <c r="CX36" s="624"/>
      <c r="CY36" s="625"/>
      <c r="CZ36" s="628">
        <v>13.8</v>
      </c>
      <c r="DA36" s="653"/>
      <c r="DB36" s="653"/>
      <c r="DC36" s="657"/>
      <c r="DD36" s="632">
        <v>8312562</v>
      </c>
      <c r="DE36" s="624"/>
      <c r="DF36" s="624"/>
      <c r="DG36" s="624"/>
      <c r="DH36" s="624"/>
      <c r="DI36" s="624"/>
      <c r="DJ36" s="624"/>
      <c r="DK36" s="625"/>
      <c r="DL36" s="632">
        <v>5398051</v>
      </c>
      <c r="DM36" s="624"/>
      <c r="DN36" s="624"/>
      <c r="DO36" s="624"/>
      <c r="DP36" s="624"/>
      <c r="DQ36" s="624"/>
      <c r="DR36" s="624"/>
      <c r="DS36" s="624"/>
      <c r="DT36" s="624"/>
      <c r="DU36" s="624"/>
      <c r="DV36" s="625"/>
      <c r="DW36" s="628">
        <v>16</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2774624</v>
      </c>
      <c r="S37" s="624"/>
      <c r="T37" s="624"/>
      <c r="U37" s="624"/>
      <c r="V37" s="624"/>
      <c r="W37" s="624"/>
      <c r="X37" s="624"/>
      <c r="Y37" s="625"/>
      <c r="Z37" s="626">
        <v>3.7</v>
      </c>
      <c r="AA37" s="626"/>
      <c r="AB37" s="626"/>
      <c r="AC37" s="626"/>
      <c r="AD37" s="627">
        <v>316</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1905096</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-229780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3181516</v>
      </c>
      <c r="CS37" s="655"/>
      <c r="CT37" s="655"/>
      <c r="CU37" s="655"/>
      <c r="CV37" s="655"/>
      <c r="CW37" s="655"/>
      <c r="CX37" s="655"/>
      <c r="CY37" s="656"/>
      <c r="CZ37" s="628">
        <v>4.4000000000000004</v>
      </c>
      <c r="DA37" s="653"/>
      <c r="DB37" s="653"/>
      <c r="DC37" s="657"/>
      <c r="DD37" s="632">
        <v>3168759</v>
      </c>
      <c r="DE37" s="655"/>
      <c r="DF37" s="655"/>
      <c r="DG37" s="655"/>
      <c r="DH37" s="655"/>
      <c r="DI37" s="655"/>
      <c r="DJ37" s="655"/>
      <c r="DK37" s="656"/>
      <c r="DL37" s="632">
        <v>2602657</v>
      </c>
      <c r="DM37" s="655"/>
      <c r="DN37" s="655"/>
      <c r="DO37" s="655"/>
      <c r="DP37" s="655"/>
      <c r="DQ37" s="655"/>
      <c r="DR37" s="655"/>
      <c r="DS37" s="655"/>
      <c r="DT37" s="655"/>
      <c r="DU37" s="655"/>
      <c r="DV37" s="656"/>
      <c r="DW37" s="628">
        <v>7.7</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3456900</v>
      </c>
      <c r="S38" s="624"/>
      <c r="T38" s="624"/>
      <c r="U38" s="624"/>
      <c r="V38" s="624"/>
      <c r="W38" s="624"/>
      <c r="X38" s="624"/>
      <c r="Y38" s="625"/>
      <c r="Z38" s="626">
        <v>4.5999999999999996</v>
      </c>
      <c r="AA38" s="626"/>
      <c r="AB38" s="626"/>
      <c r="AC38" s="626"/>
      <c r="AD38" s="627" t="s">
        <v>130</v>
      </c>
      <c r="AE38" s="627"/>
      <c r="AF38" s="627"/>
      <c r="AG38" s="627"/>
      <c r="AH38" s="627"/>
      <c r="AI38" s="627"/>
      <c r="AJ38" s="627"/>
      <c r="AK38" s="627"/>
      <c r="AL38" s="628" t="s">
        <v>130</v>
      </c>
      <c r="AM38" s="629"/>
      <c r="AN38" s="629"/>
      <c r="AO38" s="630"/>
      <c r="AQ38" s="686" t="s">
        <v>340</v>
      </c>
      <c r="AR38" s="687"/>
      <c r="AS38" s="687"/>
      <c r="AT38" s="687"/>
      <c r="AU38" s="687"/>
      <c r="AV38" s="687"/>
      <c r="AW38" s="687"/>
      <c r="AX38" s="687"/>
      <c r="AY38" s="688"/>
      <c r="AZ38" s="623">
        <v>132894</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17869</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5392143</v>
      </c>
      <c r="CS38" s="624"/>
      <c r="CT38" s="624"/>
      <c r="CU38" s="624"/>
      <c r="CV38" s="624"/>
      <c r="CW38" s="624"/>
      <c r="CX38" s="624"/>
      <c r="CY38" s="625"/>
      <c r="CZ38" s="628">
        <v>7.4</v>
      </c>
      <c r="DA38" s="653"/>
      <c r="DB38" s="653"/>
      <c r="DC38" s="657"/>
      <c r="DD38" s="632">
        <v>4280112</v>
      </c>
      <c r="DE38" s="624"/>
      <c r="DF38" s="624"/>
      <c r="DG38" s="624"/>
      <c r="DH38" s="624"/>
      <c r="DI38" s="624"/>
      <c r="DJ38" s="624"/>
      <c r="DK38" s="625"/>
      <c r="DL38" s="632">
        <v>3885093</v>
      </c>
      <c r="DM38" s="624"/>
      <c r="DN38" s="624"/>
      <c r="DO38" s="624"/>
      <c r="DP38" s="624"/>
      <c r="DQ38" s="624"/>
      <c r="DR38" s="624"/>
      <c r="DS38" s="624"/>
      <c r="DT38" s="624"/>
      <c r="DU38" s="624"/>
      <c r="DV38" s="625"/>
      <c r="DW38" s="628">
        <v>11.6</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243</v>
      </c>
      <c r="AA39" s="626"/>
      <c r="AB39" s="626"/>
      <c r="AC39" s="626"/>
      <c r="AD39" s="627" t="s">
        <v>243</v>
      </c>
      <c r="AE39" s="627"/>
      <c r="AF39" s="627"/>
      <c r="AG39" s="627"/>
      <c r="AH39" s="627"/>
      <c r="AI39" s="627"/>
      <c r="AJ39" s="627"/>
      <c r="AK39" s="627"/>
      <c r="AL39" s="628" t="s">
        <v>243</v>
      </c>
      <c r="AM39" s="629"/>
      <c r="AN39" s="629"/>
      <c r="AO39" s="630"/>
      <c r="AQ39" s="686" t="s">
        <v>344</v>
      </c>
      <c r="AR39" s="687"/>
      <c r="AS39" s="687"/>
      <c r="AT39" s="687"/>
      <c r="AU39" s="687"/>
      <c r="AV39" s="687"/>
      <c r="AW39" s="687"/>
      <c r="AX39" s="687"/>
      <c r="AY39" s="688"/>
      <c r="AZ39" s="623" t="s">
        <v>243</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27259</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4690983</v>
      </c>
      <c r="CS39" s="655"/>
      <c r="CT39" s="655"/>
      <c r="CU39" s="655"/>
      <c r="CV39" s="655"/>
      <c r="CW39" s="655"/>
      <c r="CX39" s="655"/>
      <c r="CY39" s="656"/>
      <c r="CZ39" s="628">
        <v>6.5</v>
      </c>
      <c r="DA39" s="653"/>
      <c r="DB39" s="653"/>
      <c r="DC39" s="657"/>
      <c r="DD39" s="632">
        <v>3055058</v>
      </c>
      <c r="DE39" s="655"/>
      <c r="DF39" s="655"/>
      <c r="DG39" s="655"/>
      <c r="DH39" s="655"/>
      <c r="DI39" s="655"/>
      <c r="DJ39" s="655"/>
      <c r="DK39" s="656"/>
      <c r="DL39" s="632" t="s">
        <v>243</v>
      </c>
      <c r="DM39" s="655"/>
      <c r="DN39" s="655"/>
      <c r="DO39" s="655"/>
      <c r="DP39" s="655"/>
      <c r="DQ39" s="655"/>
      <c r="DR39" s="655"/>
      <c r="DS39" s="655"/>
      <c r="DT39" s="655"/>
      <c r="DU39" s="655"/>
      <c r="DV39" s="656"/>
      <c r="DW39" s="628" t="s">
        <v>243</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492600</v>
      </c>
      <c r="S40" s="624"/>
      <c r="T40" s="624"/>
      <c r="U40" s="624"/>
      <c r="V40" s="624"/>
      <c r="W40" s="624"/>
      <c r="X40" s="624"/>
      <c r="Y40" s="625"/>
      <c r="Z40" s="626">
        <v>0.7</v>
      </c>
      <c r="AA40" s="626"/>
      <c r="AB40" s="626"/>
      <c r="AC40" s="626"/>
      <c r="AD40" s="627" t="s">
        <v>243</v>
      </c>
      <c r="AE40" s="627"/>
      <c r="AF40" s="627"/>
      <c r="AG40" s="627"/>
      <c r="AH40" s="627"/>
      <c r="AI40" s="627"/>
      <c r="AJ40" s="627"/>
      <c r="AK40" s="627"/>
      <c r="AL40" s="628" t="s">
        <v>243</v>
      </c>
      <c r="AM40" s="629"/>
      <c r="AN40" s="629"/>
      <c r="AO40" s="630"/>
      <c r="AQ40" s="686" t="s">
        <v>348</v>
      </c>
      <c r="AR40" s="687"/>
      <c r="AS40" s="687"/>
      <c r="AT40" s="687"/>
      <c r="AU40" s="687"/>
      <c r="AV40" s="687"/>
      <c r="AW40" s="687"/>
      <c r="AX40" s="687"/>
      <c r="AY40" s="688"/>
      <c r="AZ40" s="623" t="s">
        <v>243</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101</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2383892</v>
      </c>
      <c r="CS40" s="624"/>
      <c r="CT40" s="624"/>
      <c r="CU40" s="624"/>
      <c r="CV40" s="624"/>
      <c r="CW40" s="624"/>
      <c r="CX40" s="624"/>
      <c r="CY40" s="625"/>
      <c r="CZ40" s="628">
        <v>3.3</v>
      </c>
      <c r="DA40" s="653"/>
      <c r="DB40" s="653"/>
      <c r="DC40" s="657"/>
      <c r="DD40" s="632">
        <v>268892</v>
      </c>
      <c r="DE40" s="624"/>
      <c r="DF40" s="624"/>
      <c r="DG40" s="624"/>
      <c r="DH40" s="624"/>
      <c r="DI40" s="624"/>
      <c r="DJ40" s="624"/>
      <c r="DK40" s="625"/>
      <c r="DL40" s="632" t="s">
        <v>130</v>
      </c>
      <c r="DM40" s="624"/>
      <c r="DN40" s="624"/>
      <c r="DO40" s="624"/>
      <c r="DP40" s="624"/>
      <c r="DQ40" s="624"/>
      <c r="DR40" s="624"/>
      <c r="DS40" s="624"/>
      <c r="DT40" s="624"/>
      <c r="DU40" s="624"/>
      <c r="DV40" s="625"/>
      <c r="DW40" s="628" t="s">
        <v>243</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74368983</v>
      </c>
      <c r="S41" s="696"/>
      <c r="T41" s="696"/>
      <c r="U41" s="696"/>
      <c r="V41" s="696"/>
      <c r="W41" s="696"/>
      <c r="X41" s="696"/>
      <c r="Y41" s="700"/>
      <c r="Z41" s="701">
        <v>100</v>
      </c>
      <c r="AA41" s="701"/>
      <c r="AB41" s="701"/>
      <c r="AC41" s="701"/>
      <c r="AD41" s="702">
        <v>33141936</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1438426</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243</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243</v>
      </c>
      <c r="CS41" s="655"/>
      <c r="CT41" s="655"/>
      <c r="CU41" s="655"/>
      <c r="CV41" s="655"/>
      <c r="CW41" s="655"/>
      <c r="CX41" s="655"/>
      <c r="CY41" s="656"/>
      <c r="CZ41" s="628" t="s">
        <v>243</v>
      </c>
      <c r="DA41" s="653"/>
      <c r="DB41" s="653"/>
      <c r="DC41" s="657"/>
      <c r="DD41" s="632" t="s">
        <v>243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3953717</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437</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6902219</v>
      </c>
      <c r="CS42" s="655"/>
      <c r="CT42" s="655"/>
      <c r="CU42" s="655"/>
      <c r="CV42" s="655"/>
      <c r="CW42" s="655"/>
      <c r="CX42" s="655"/>
      <c r="CY42" s="656"/>
      <c r="CZ42" s="628">
        <v>9.5</v>
      </c>
      <c r="DA42" s="653"/>
      <c r="DB42" s="653"/>
      <c r="DC42" s="657"/>
      <c r="DD42" s="632">
        <v>1570897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232997</v>
      </c>
      <c r="CS43" s="655"/>
      <c r="CT43" s="655"/>
      <c r="CU43" s="655"/>
      <c r="CV43" s="655"/>
      <c r="CW43" s="655"/>
      <c r="CX43" s="655"/>
      <c r="CY43" s="656"/>
      <c r="CZ43" s="628">
        <v>0.3</v>
      </c>
      <c r="DA43" s="653"/>
      <c r="DB43" s="653"/>
      <c r="DC43" s="657"/>
      <c r="DD43" s="632">
        <v>232762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6669887</v>
      </c>
      <c r="CS44" s="624"/>
      <c r="CT44" s="624"/>
      <c r="CU44" s="624"/>
      <c r="CV44" s="624"/>
      <c r="CW44" s="624"/>
      <c r="CX44" s="624"/>
      <c r="CY44" s="625"/>
      <c r="CZ44" s="628">
        <v>9.1999999999999993</v>
      </c>
      <c r="DA44" s="629"/>
      <c r="DB44" s="629"/>
      <c r="DC44" s="635"/>
      <c r="DD44" s="632">
        <v>1550913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3637315</v>
      </c>
      <c r="CS45" s="655"/>
      <c r="CT45" s="655"/>
      <c r="CU45" s="655"/>
      <c r="CV45" s="655"/>
      <c r="CW45" s="655"/>
      <c r="CX45" s="655"/>
      <c r="CY45" s="656"/>
      <c r="CZ45" s="628">
        <v>5</v>
      </c>
      <c r="DA45" s="653"/>
      <c r="DB45" s="653"/>
      <c r="DC45" s="657"/>
      <c r="DD45" s="632">
        <v>526079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2768760</v>
      </c>
      <c r="CS46" s="624"/>
      <c r="CT46" s="624"/>
      <c r="CU46" s="624"/>
      <c r="CV46" s="624"/>
      <c r="CW46" s="624"/>
      <c r="CX46" s="624"/>
      <c r="CY46" s="625"/>
      <c r="CZ46" s="628">
        <v>3.8</v>
      </c>
      <c r="DA46" s="629"/>
      <c r="DB46" s="629"/>
      <c r="DC46" s="635"/>
      <c r="DD46" s="632">
        <v>1005331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v>232332</v>
      </c>
      <c r="CS47" s="655"/>
      <c r="CT47" s="655"/>
      <c r="CU47" s="655"/>
      <c r="CV47" s="655"/>
      <c r="CW47" s="655"/>
      <c r="CX47" s="655"/>
      <c r="CY47" s="656"/>
      <c r="CZ47" s="628">
        <v>0.3</v>
      </c>
      <c r="DA47" s="653"/>
      <c r="DB47" s="653"/>
      <c r="DC47" s="657"/>
      <c r="DD47" s="632">
        <v>19984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243</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72488224</v>
      </c>
      <c r="CS49" s="682"/>
      <c r="CT49" s="682"/>
      <c r="CU49" s="682"/>
      <c r="CV49" s="682"/>
      <c r="CW49" s="682"/>
      <c r="CX49" s="682"/>
      <c r="CY49" s="711"/>
      <c r="CZ49" s="703">
        <v>100</v>
      </c>
      <c r="DA49" s="712"/>
      <c r="DB49" s="712"/>
      <c r="DC49" s="713"/>
      <c r="DD49" s="714">
        <v>41731050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Oa5k5fJlRAgsNgJdnNomQIPPoo3hf/CoYfeEtsyVkm42gfSniGEK5h3Wqv88pU+fgyxs2WOzCmE6gz8aRyGSw==" saltValue="8wEAqy+z3SdLuGQLNMa4u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74315</v>
      </c>
      <c r="R7" s="753"/>
      <c r="S7" s="753"/>
      <c r="T7" s="753"/>
      <c r="U7" s="753"/>
      <c r="V7" s="753">
        <v>72494</v>
      </c>
      <c r="W7" s="753"/>
      <c r="X7" s="753"/>
      <c r="Y7" s="753"/>
      <c r="Z7" s="753"/>
      <c r="AA7" s="753">
        <v>1821</v>
      </c>
      <c r="AB7" s="753"/>
      <c r="AC7" s="753"/>
      <c r="AD7" s="753"/>
      <c r="AE7" s="754"/>
      <c r="AF7" s="755">
        <v>1477</v>
      </c>
      <c r="AG7" s="756"/>
      <c r="AH7" s="756"/>
      <c r="AI7" s="756"/>
      <c r="AJ7" s="757"/>
      <c r="AK7" s="758">
        <v>4967</v>
      </c>
      <c r="AL7" s="759"/>
      <c r="AM7" s="759"/>
      <c r="AN7" s="759"/>
      <c r="AO7" s="759"/>
      <c r="AP7" s="759">
        <v>47537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v>-4</v>
      </c>
      <c r="CI7" s="744"/>
      <c r="CJ7" s="744"/>
      <c r="CK7" s="744"/>
      <c r="CL7" s="745"/>
      <c r="CM7" s="743">
        <v>114</v>
      </c>
      <c r="CN7" s="744"/>
      <c r="CO7" s="744"/>
      <c r="CP7" s="744"/>
      <c r="CQ7" s="745"/>
      <c r="CR7" s="743">
        <v>5</v>
      </c>
      <c r="CS7" s="744"/>
      <c r="CT7" s="744"/>
      <c r="CU7" s="744"/>
      <c r="CV7" s="745"/>
      <c r="CW7" s="743" t="s">
        <v>513</v>
      </c>
      <c r="CX7" s="744"/>
      <c r="CY7" s="744"/>
      <c r="CZ7" s="744"/>
      <c r="DA7" s="745"/>
      <c r="DB7" s="743" t="s">
        <v>513</v>
      </c>
      <c r="DC7" s="744"/>
      <c r="DD7" s="744"/>
      <c r="DE7" s="744"/>
      <c r="DF7" s="745"/>
      <c r="DG7" s="743" t="s">
        <v>513</v>
      </c>
      <c r="DH7" s="744"/>
      <c r="DI7" s="744"/>
      <c r="DJ7" s="744"/>
      <c r="DK7" s="745"/>
      <c r="DL7" s="743" t="s">
        <v>513</v>
      </c>
      <c r="DM7" s="744"/>
      <c r="DN7" s="744"/>
      <c r="DO7" s="744"/>
      <c r="DP7" s="745"/>
      <c r="DQ7" s="743" t="s">
        <v>513</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72</v>
      </c>
      <c r="R8" s="784"/>
      <c r="S8" s="784"/>
      <c r="T8" s="784"/>
      <c r="U8" s="784"/>
      <c r="V8" s="784">
        <v>12</v>
      </c>
      <c r="W8" s="784"/>
      <c r="X8" s="784"/>
      <c r="Y8" s="784"/>
      <c r="Z8" s="784"/>
      <c r="AA8" s="784">
        <v>60</v>
      </c>
      <c r="AB8" s="784"/>
      <c r="AC8" s="784"/>
      <c r="AD8" s="784"/>
      <c r="AE8" s="785"/>
      <c r="AF8" s="786">
        <v>60</v>
      </c>
      <c r="AG8" s="787"/>
      <c r="AH8" s="787"/>
      <c r="AI8" s="787"/>
      <c r="AJ8" s="788"/>
      <c r="AK8" s="769" t="s">
        <v>587</v>
      </c>
      <c r="AL8" s="770"/>
      <c r="AM8" s="770"/>
      <c r="AN8" s="770"/>
      <c r="AO8" s="770"/>
      <c r="AP8" s="770" t="s">
        <v>587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584</v>
      </c>
      <c r="BT8" s="774"/>
      <c r="BU8" s="774"/>
      <c r="BV8" s="774"/>
      <c r="BW8" s="774"/>
      <c r="BX8" s="774"/>
      <c r="BY8" s="774"/>
      <c r="BZ8" s="774"/>
      <c r="CA8" s="774"/>
      <c r="CB8" s="774"/>
      <c r="CC8" s="774"/>
      <c r="CD8" s="774"/>
      <c r="CE8" s="774"/>
      <c r="CF8" s="774"/>
      <c r="CG8" s="775"/>
      <c r="CH8" s="776">
        <v>3</v>
      </c>
      <c r="CI8" s="777"/>
      <c r="CJ8" s="777"/>
      <c r="CK8" s="777"/>
      <c r="CL8" s="778"/>
      <c r="CM8" s="776">
        <v>56</v>
      </c>
      <c r="CN8" s="777"/>
      <c r="CO8" s="777"/>
      <c r="CP8" s="777"/>
      <c r="CQ8" s="778"/>
      <c r="CR8" s="776">
        <v>25</v>
      </c>
      <c r="CS8" s="777"/>
      <c r="CT8" s="777"/>
      <c r="CU8" s="777"/>
      <c r="CV8" s="778"/>
      <c r="CW8" s="776" t="s">
        <v>587</v>
      </c>
      <c r="CX8" s="777"/>
      <c r="CY8" s="777"/>
      <c r="CZ8" s="777"/>
      <c r="DA8" s="778"/>
      <c r="DB8" s="776" t="s">
        <v>587</v>
      </c>
      <c r="DC8" s="777"/>
      <c r="DD8" s="777"/>
      <c r="DE8" s="777"/>
      <c r="DF8" s="778"/>
      <c r="DG8" s="776" t="s">
        <v>587</v>
      </c>
      <c r="DH8" s="777"/>
      <c r="DI8" s="777"/>
      <c r="DJ8" s="777"/>
      <c r="DK8" s="778"/>
      <c r="DL8" s="776" t="s">
        <v>590</v>
      </c>
      <c r="DM8" s="777"/>
      <c r="DN8" s="777"/>
      <c r="DO8" s="777"/>
      <c r="DP8" s="778"/>
      <c r="DQ8" s="776" t="s">
        <v>587</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585</v>
      </c>
      <c r="BT9" s="774"/>
      <c r="BU9" s="774"/>
      <c r="BV9" s="774"/>
      <c r="BW9" s="774"/>
      <c r="BX9" s="774"/>
      <c r="BY9" s="774"/>
      <c r="BZ9" s="774"/>
      <c r="CA9" s="774"/>
      <c r="CB9" s="774"/>
      <c r="CC9" s="774"/>
      <c r="CD9" s="774"/>
      <c r="CE9" s="774"/>
      <c r="CF9" s="774"/>
      <c r="CG9" s="775"/>
      <c r="CH9" s="776">
        <v>139</v>
      </c>
      <c r="CI9" s="777"/>
      <c r="CJ9" s="777"/>
      <c r="CK9" s="777"/>
      <c r="CL9" s="778"/>
      <c r="CM9" s="776">
        <v>670</v>
      </c>
      <c r="CN9" s="777"/>
      <c r="CO9" s="777"/>
      <c r="CP9" s="777"/>
      <c r="CQ9" s="778"/>
      <c r="CR9" s="776">
        <v>5</v>
      </c>
      <c r="CS9" s="777"/>
      <c r="CT9" s="777"/>
      <c r="CU9" s="777"/>
      <c r="CV9" s="778"/>
      <c r="CW9" s="776">
        <v>134</v>
      </c>
      <c r="CX9" s="777"/>
      <c r="CY9" s="777"/>
      <c r="CZ9" s="777"/>
      <c r="DA9" s="778"/>
      <c r="DB9" s="776">
        <v>1012</v>
      </c>
      <c r="DC9" s="777"/>
      <c r="DD9" s="777"/>
      <c r="DE9" s="777"/>
      <c r="DF9" s="778"/>
      <c r="DG9" s="776">
        <v>3061</v>
      </c>
      <c r="DH9" s="777"/>
      <c r="DI9" s="777"/>
      <c r="DJ9" s="777"/>
      <c r="DK9" s="778"/>
      <c r="DL9" s="776" t="s">
        <v>513</v>
      </c>
      <c r="DM9" s="777"/>
      <c r="DN9" s="777"/>
      <c r="DO9" s="777"/>
      <c r="DP9" s="778"/>
      <c r="DQ9" s="776" t="s">
        <v>513</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586</v>
      </c>
      <c r="BT10" s="774"/>
      <c r="BU10" s="774"/>
      <c r="BV10" s="774"/>
      <c r="BW10" s="774"/>
      <c r="BX10" s="774"/>
      <c r="BY10" s="774"/>
      <c r="BZ10" s="774"/>
      <c r="CA10" s="774"/>
      <c r="CB10" s="774"/>
      <c r="CC10" s="774"/>
      <c r="CD10" s="774"/>
      <c r="CE10" s="774"/>
      <c r="CF10" s="774"/>
      <c r="CG10" s="775"/>
      <c r="CH10" s="776">
        <v>0</v>
      </c>
      <c r="CI10" s="777"/>
      <c r="CJ10" s="777"/>
      <c r="CK10" s="777"/>
      <c r="CL10" s="778"/>
      <c r="CM10" s="776">
        <v>37</v>
      </c>
      <c r="CN10" s="777"/>
      <c r="CO10" s="777"/>
      <c r="CP10" s="777"/>
      <c r="CQ10" s="778"/>
      <c r="CR10" s="776">
        <v>3</v>
      </c>
      <c r="CS10" s="777"/>
      <c r="CT10" s="777"/>
      <c r="CU10" s="777"/>
      <c r="CV10" s="778"/>
      <c r="CW10" s="776" t="s">
        <v>587</v>
      </c>
      <c r="CX10" s="777"/>
      <c r="CY10" s="777"/>
      <c r="CZ10" s="777"/>
      <c r="DA10" s="778"/>
      <c r="DB10" s="776" t="s">
        <v>587</v>
      </c>
      <c r="DC10" s="777"/>
      <c r="DD10" s="777"/>
      <c r="DE10" s="777"/>
      <c r="DF10" s="778"/>
      <c r="DG10" s="776" t="s">
        <v>591</v>
      </c>
      <c r="DH10" s="777"/>
      <c r="DI10" s="777"/>
      <c r="DJ10" s="777"/>
      <c r="DK10" s="778"/>
      <c r="DL10" s="776" t="s">
        <v>587</v>
      </c>
      <c r="DM10" s="777"/>
      <c r="DN10" s="777"/>
      <c r="DO10" s="777"/>
      <c r="DP10" s="778"/>
      <c r="DQ10" s="776" t="s">
        <v>587</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74387</v>
      </c>
      <c r="R23" s="793"/>
      <c r="S23" s="793"/>
      <c r="T23" s="793"/>
      <c r="U23" s="793"/>
      <c r="V23" s="793">
        <v>72506</v>
      </c>
      <c r="W23" s="793"/>
      <c r="X23" s="793"/>
      <c r="Y23" s="793"/>
      <c r="Z23" s="793"/>
      <c r="AA23" s="793">
        <v>1881</v>
      </c>
      <c r="AB23" s="793"/>
      <c r="AC23" s="793"/>
      <c r="AD23" s="793"/>
      <c r="AE23" s="794"/>
      <c r="AF23" s="795">
        <v>1537</v>
      </c>
      <c r="AG23" s="793"/>
      <c r="AH23" s="793"/>
      <c r="AI23" s="793"/>
      <c r="AJ23" s="796"/>
      <c r="AK23" s="797"/>
      <c r="AL23" s="798"/>
      <c r="AM23" s="798"/>
      <c r="AN23" s="798"/>
      <c r="AO23" s="798"/>
      <c r="AP23" s="793">
        <v>47537</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16311</v>
      </c>
      <c r="R28" s="823"/>
      <c r="S28" s="823"/>
      <c r="T28" s="823"/>
      <c r="U28" s="823"/>
      <c r="V28" s="823">
        <v>16287</v>
      </c>
      <c r="W28" s="823"/>
      <c r="X28" s="823"/>
      <c r="Y28" s="823"/>
      <c r="Z28" s="823"/>
      <c r="AA28" s="823">
        <v>23</v>
      </c>
      <c r="AB28" s="823"/>
      <c r="AC28" s="823"/>
      <c r="AD28" s="823"/>
      <c r="AE28" s="824"/>
      <c r="AF28" s="825">
        <v>23</v>
      </c>
      <c r="AG28" s="823"/>
      <c r="AH28" s="823"/>
      <c r="AI28" s="823"/>
      <c r="AJ28" s="826"/>
      <c r="AK28" s="827">
        <v>1422</v>
      </c>
      <c r="AL28" s="828"/>
      <c r="AM28" s="828"/>
      <c r="AN28" s="828"/>
      <c r="AO28" s="828"/>
      <c r="AP28" s="828" t="s">
        <v>587</v>
      </c>
      <c r="AQ28" s="828"/>
      <c r="AR28" s="828"/>
      <c r="AS28" s="828"/>
      <c r="AT28" s="828"/>
      <c r="AU28" s="828" t="s">
        <v>587</v>
      </c>
      <c r="AV28" s="828"/>
      <c r="AW28" s="828"/>
      <c r="AX28" s="828"/>
      <c r="AY28" s="828"/>
      <c r="AZ28" s="829" t="s">
        <v>587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13191</v>
      </c>
      <c r="R29" s="784"/>
      <c r="S29" s="784"/>
      <c r="T29" s="784"/>
      <c r="U29" s="784"/>
      <c r="V29" s="784">
        <v>12256</v>
      </c>
      <c r="W29" s="784"/>
      <c r="X29" s="784"/>
      <c r="Y29" s="784"/>
      <c r="Z29" s="784"/>
      <c r="AA29" s="784">
        <v>935</v>
      </c>
      <c r="AB29" s="784"/>
      <c r="AC29" s="784"/>
      <c r="AD29" s="784"/>
      <c r="AE29" s="785"/>
      <c r="AF29" s="786">
        <v>935</v>
      </c>
      <c r="AG29" s="787"/>
      <c r="AH29" s="787"/>
      <c r="AI29" s="787"/>
      <c r="AJ29" s="788"/>
      <c r="AK29" s="834">
        <v>1954</v>
      </c>
      <c r="AL29" s="830"/>
      <c r="AM29" s="830"/>
      <c r="AN29" s="830"/>
      <c r="AO29" s="830"/>
      <c r="AP29" s="830" t="s">
        <v>587</v>
      </c>
      <c r="AQ29" s="830"/>
      <c r="AR29" s="830"/>
      <c r="AS29" s="830"/>
      <c r="AT29" s="830"/>
      <c r="AU29" s="830" t="s">
        <v>587</v>
      </c>
      <c r="AV29" s="830"/>
      <c r="AW29" s="830"/>
      <c r="AX29" s="830"/>
      <c r="AY29" s="830"/>
      <c r="AZ29" s="831" t="s">
        <v>587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1958</v>
      </c>
      <c r="R30" s="784"/>
      <c r="S30" s="784"/>
      <c r="T30" s="784"/>
      <c r="U30" s="784"/>
      <c r="V30" s="784">
        <v>1864</v>
      </c>
      <c r="W30" s="784"/>
      <c r="X30" s="784"/>
      <c r="Y30" s="784"/>
      <c r="Z30" s="784"/>
      <c r="AA30" s="784">
        <v>95</v>
      </c>
      <c r="AB30" s="784"/>
      <c r="AC30" s="784"/>
      <c r="AD30" s="784"/>
      <c r="AE30" s="785"/>
      <c r="AF30" s="786">
        <v>95</v>
      </c>
      <c r="AG30" s="787"/>
      <c r="AH30" s="787"/>
      <c r="AI30" s="787"/>
      <c r="AJ30" s="788"/>
      <c r="AK30" s="834">
        <v>477</v>
      </c>
      <c r="AL30" s="830"/>
      <c r="AM30" s="830"/>
      <c r="AN30" s="830"/>
      <c r="AO30" s="830"/>
      <c r="AP30" s="830" t="s">
        <v>587</v>
      </c>
      <c r="AQ30" s="830"/>
      <c r="AR30" s="830"/>
      <c r="AS30" s="830"/>
      <c r="AT30" s="830"/>
      <c r="AU30" s="830" t="s">
        <v>587</v>
      </c>
      <c r="AV30" s="830"/>
      <c r="AW30" s="830"/>
      <c r="AX30" s="830"/>
      <c r="AY30" s="830"/>
      <c r="AZ30" s="831" t="s">
        <v>587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31</v>
      </c>
      <c r="R31" s="784"/>
      <c r="S31" s="784"/>
      <c r="T31" s="784"/>
      <c r="U31" s="784"/>
      <c r="V31" s="784">
        <v>31</v>
      </c>
      <c r="W31" s="784"/>
      <c r="X31" s="784"/>
      <c r="Y31" s="784"/>
      <c r="Z31" s="784"/>
      <c r="AA31" s="784" t="s">
        <v>587</v>
      </c>
      <c r="AB31" s="784"/>
      <c r="AC31" s="784"/>
      <c r="AD31" s="784"/>
      <c r="AE31" s="785"/>
      <c r="AF31" s="786" t="s">
        <v>411</v>
      </c>
      <c r="AG31" s="787"/>
      <c r="AH31" s="787"/>
      <c r="AI31" s="787"/>
      <c r="AJ31" s="788"/>
      <c r="AK31" s="834" t="s">
        <v>587</v>
      </c>
      <c r="AL31" s="830"/>
      <c r="AM31" s="830"/>
      <c r="AN31" s="830"/>
      <c r="AO31" s="830"/>
      <c r="AP31" s="830" t="s">
        <v>588</v>
      </c>
      <c r="AQ31" s="830"/>
      <c r="AR31" s="830"/>
      <c r="AS31" s="830"/>
      <c r="AT31" s="830"/>
      <c r="AU31" s="830" t="s">
        <v>589</v>
      </c>
      <c r="AV31" s="830"/>
      <c r="AW31" s="830"/>
      <c r="AX31" s="830"/>
      <c r="AY31" s="830"/>
      <c r="AZ31" s="831" t="s">
        <v>587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2715</v>
      </c>
      <c r="R32" s="784"/>
      <c r="S32" s="784"/>
      <c r="T32" s="784"/>
      <c r="U32" s="784"/>
      <c r="V32" s="784">
        <v>2420</v>
      </c>
      <c r="W32" s="784"/>
      <c r="X32" s="784"/>
      <c r="Y32" s="784"/>
      <c r="Z32" s="784"/>
      <c r="AA32" s="784">
        <v>295</v>
      </c>
      <c r="AB32" s="784"/>
      <c r="AC32" s="784"/>
      <c r="AD32" s="784"/>
      <c r="AE32" s="785"/>
      <c r="AF32" s="786">
        <v>5418</v>
      </c>
      <c r="AG32" s="787"/>
      <c r="AH32" s="787"/>
      <c r="AI32" s="787"/>
      <c r="AJ32" s="788"/>
      <c r="AK32" s="834">
        <v>130</v>
      </c>
      <c r="AL32" s="830"/>
      <c r="AM32" s="830"/>
      <c r="AN32" s="830"/>
      <c r="AO32" s="830"/>
      <c r="AP32" s="830">
        <v>7013</v>
      </c>
      <c r="AQ32" s="830"/>
      <c r="AR32" s="830"/>
      <c r="AS32" s="830"/>
      <c r="AT32" s="830"/>
      <c r="AU32" s="830">
        <v>1494</v>
      </c>
      <c r="AV32" s="830"/>
      <c r="AW32" s="830"/>
      <c r="AX32" s="830"/>
      <c r="AY32" s="830"/>
      <c r="AZ32" s="831" t="s">
        <v>587</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410</v>
      </c>
      <c r="R33" s="784"/>
      <c r="S33" s="784"/>
      <c r="T33" s="784"/>
      <c r="U33" s="784"/>
      <c r="V33" s="784">
        <v>306</v>
      </c>
      <c r="W33" s="784"/>
      <c r="X33" s="784"/>
      <c r="Y33" s="784"/>
      <c r="Z33" s="784"/>
      <c r="AA33" s="784">
        <v>104</v>
      </c>
      <c r="AB33" s="784"/>
      <c r="AC33" s="784"/>
      <c r="AD33" s="784"/>
      <c r="AE33" s="785"/>
      <c r="AF33" s="786">
        <v>572</v>
      </c>
      <c r="AG33" s="787"/>
      <c r="AH33" s="787"/>
      <c r="AI33" s="787"/>
      <c r="AJ33" s="788"/>
      <c r="AK33" s="834">
        <v>608</v>
      </c>
      <c r="AL33" s="830"/>
      <c r="AM33" s="830"/>
      <c r="AN33" s="830"/>
      <c r="AO33" s="830"/>
      <c r="AP33" s="830">
        <v>788</v>
      </c>
      <c r="AQ33" s="830"/>
      <c r="AR33" s="830"/>
      <c r="AS33" s="830"/>
      <c r="AT33" s="830"/>
      <c r="AU33" s="830" t="s">
        <v>587</v>
      </c>
      <c r="AV33" s="830"/>
      <c r="AW33" s="830"/>
      <c r="AX33" s="830"/>
      <c r="AY33" s="830"/>
      <c r="AZ33" s="831" t="s">
        <v>587</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415</v>
      </c>
      <c r="C34" s="781"/>
      <c r="D34" s="781"/>
      <c r="E34" s="781"/>
      <c r="F34" s="781"/>
      <c r="G34" s="781"/>
      <c r="H34" s="781"/>
      <c r="I34" s="781"/>
      <c r="J34" s="781"/>
      <c r="K34" s="781"/>
      <c r="L34" s="781"/>
      <c r="M34" s="781"/>
      <c r="N34" s="781"/>
      <c r="O34" s="781"/>
      <c r="P34" s="782"/>
      <c r="Q34" s="783">
        <v>5065</v>
      </c>
      <c r="R34" s="784"/>
      <c r="S34" s="784"/>
      <c r="T34" s="784"/>
      <c r="U34" s="784"/>
      <c r="V34" s="784">
        <v>4325</v>
      </c>
      <c r="W34" s="784"/>
      <c r="X34" s="784"/>
      <c r="Y34" s="784"/>
      <c r="Z34" s="784"/>
      <c r="AA34" s="784">
        <v>740</v>
      </c>
      <c r="AB34" s="784"/>
      <c r="AC34" s="784"/>
      <c r="AD34" s="784"/>
      <c r="AE34" s="785"/>
      <c r="AF34" s="786">
        <v>1656</v>
      </c>
      <c r="AG34" s="787"/>
      <c r="AH34" s="787"/>
      <c r="AI34" s="787"/>
      <c r="AJ34" s="788"/>
      <c r="AK34" s="834">
        <v>1897</v>
      </c>
      <c r="AL34" s="830"/>
      <c r="AM34" s="830"/>
      <c r="AN34" s="830"/>
      <c r="AO34" s="830"/>
      <c r="AP34" s="830">
        <v>28410</v>
      </c>
      <c r="AQ34" s="830"/>
      <c r="AR34" s="830"/>
      <c r="AS34" s="830"/>
      <c r="AT34" s="830"/>
      <c r="AU34" s="830">
        <v>17784</v>
      </c>
      <c r="AV34" s="830"/>
      <c r="AW34" s="830"/>
      <c r="AX34" s="830"/>
      <c r="AY34" s="830"/>
      <c r="AZ34" s="831" t="s">
        <v>587</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8700</v>
      </c>
      <c r="AG63" s="844"/>
      <c r="AH63" s="844"/>
      <c r="AI63" s="844"/>
      <c r="AJ63" s="845"/>
      <c r="AK63" s="846"/>
      <c r="AL63" s="841"/>
      <c r="AM63" s="841"/>
      <c r="AN63" s="841"/>
      <c r="AO63" s="841"/>
      <c r="AP63" s="844">
        <v>36211</v>
      </c>
      <c r="AQ63" s="844"/>
      <c r="AR63" s="844"/>
      <c r="AS63" s="844"/>
      <c r="AT63" s="844"/>
      <c r="AU63" s="844">
        <v>19278</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402</v>
      </c>
      <c r="AG66" s="815"/>
      <c r="AH66" s="815"/>
      <c r="AI66" s="815"/>
      <c r="AJ66" s="855"/>
      <c r="AK66" s="733" t="s">
        <v>403</v>
      </c>
      <c r="AL66" s="728"/>
      <c r="AM66" s="728"/>
      <c r="AN66" s="728"/>
      <c r="AO66" s="729"/>
      <c r="AP66" s="733" t="s">
        <v>404</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576</v>
      </c>
      <c r="C68" s="870"/>
      <c r="D68" s="870"/>
      <c r="E68" s="870"/>
      <c r="F68" s="870"/>
      <c r="G68" s="870"/>
      <c r="H68" s="870"/>
      <c r="I68" s="870"/>
      <c r="J68" s="870"/>
      <c r="K68" s="870"/>
      <c r="L68" s="870"/>
      <c r="M68" s="870"/>
      <c r="N68" s="870"/>
      <c r="O68" s="870"/>
      <c r="P68" s="871"/>
      <c r="Q68" s="872">
        <v>3960</v>
      </c>
      <c r="R68" s="866"/>
      <c r="S68" s="866"/>
      <c r="T68" s="866"/>
      <c r="U68" s="866"/>
      <c r="V68" s="866">
        <v>3527</v>
      </c>
      <c r="W68" s="866"/>
      <c r="X68" s="866"/>
      <c r="Y68" s="866"/>
      <c r="Z68" s="866"/>
      <c r="AA68" s="866">
        <v>433</v>
      </c>
      <c r="AB68" s="866"/>
      <c r="AC68" s="866"/>
      <c r="AD68" s="866"/>
      <c r="AE68" s="866"/>
      <c r="AF68" s="866">
        <v>237</v>
      </c>
      <c r="AG68" s="866"/>
      <c r="AH68" s="866"/>
      <c r="AI68" s="866"/>
      <c r="AJ68" s="866"/>
      <c r="AK68" s="866">
        <v>268</v>
      </c>
      <c r="AL68" s="866"/>
      <c r="AM68" s="866"/>
      <c r="AN68" s="866"/>
      <c r="AO68" s="866"/>
      <c r="AP68" s="866">
        <v>1238</v>
      </c>
      <c r="AQ68" s="866"/>
      <c r="AR68" s="866"/>
      <c r="AS68" s="866"/>
      <c r="AT68" s="866"/>
      <c r="AU68" s="866">
        <v>586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577</v>
      </c>
      <c r="C69" s="874"/>
      <c r="D69" s="874"/>
      <c r="E69" s="874"/>
      <c r="F69" s="874"/>
      <c r="G69" s="874"/>
      <c r="H69" s="874"/>
      <c r="I69" s="874"/>
      <c r="J69" s="874"/>
      <c r="K69" s="874"/>
      <c r="L69" s="874"/>
      <c r="M69" s="874"/>
      <c r="N69" s="874"/>
      <c r="O69" s="874"/>
      <c r="P69" s="875"/>
      <c r="Q69" s="876">
        <v>5481</v>
      </c>
      <c r="R69" s="830"/>
      <c r="S69" s="830"/>
      <c r="T69" s="830"/>
      <c r="U69" s="830"/>
      <c r="V69" s="830">
        <v>5089</v>
      </c>
      <c r="W69" s="830"/>
      <c r="X69" s="830"/>
      <c r="Y69" s="830"/>
      <c r="Z69" s="830"/>
      <c r="AA69" s="830">
        <v>392</v>
      </c>
      <c r="AB69" s="830"/>
      <c r="AC69" s="830"/>
      <c r="AD69" s="830"/>
      <c r="AE69" s="830"/>
      <c r="AF69" s="830">
        <v>305</v>
      </c>
      <c r="AG69" s="830"/>
      <c r="AH69" s="830"/>
      <c r="AI69" s="830"/>
      <c r="AJ69" s="830"/>
      <c r="AK69" s="830">
        <v>1353</v>
      </c>
      <c r="AL69" s="830"/>
      <c r="AM69" s="830"/>
      <c r="AN69" s="830"/>
      <c r="AO69" s="830"/>
      <c r="AP69" s="830" t="s">
        <v>582</v>
      </c>
      <c r="AQ69" s="830"/>
      <c r="AR69" s="830"/>
      <c r="AS69" s="830"/>
      <c r="AT69" s="830"/>
      <c r="AU69" s="830" t="s">
        <v>587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578</v>
      </c>
      <c r="C70" s="874"/>
      <c r="D70" s="874"/>
      <c r="E70" s="874"/>
      <c r="F70" s="874"/>
      <c r="G70" s="874"/>
      <c r="H70" s="874"/>
      <c r="I70" s="874"/>
      <c r="J70" s="874"/>
      <c r="K70" s="874"/>
      <c r="L70" s="874"/>
      <c r="M70" s="874"/>
      <c r="N70" s="874"/>
      <c r="O70" s="874"/>
      <c r="P70" s="875"/>
      <c r="Q70" s="876">
        <v>284</v>
      </c>
      <c r="R70" s="830"/>
      <c r="S70" s="830"/>
      <c r="T70" s="830"/>
      <c r="U70" s="830"/>
      <c r="V70" s="830">
        <v>269</v>
      </c>
      <c r="W70" s="830"/>
      <c r="X70" s="830"/>
      <c r="Y70" s="830"/>
      <c r="Z70" s="830"/>
      <c r="AA70" s="830">
        <v>15</v>
      </c>
      <c r="AB70" s="830"/>
      <c r="AC70" s="830"/>
      <c r="AD70" s="830"/>
      <c r="AE70" s="830"/>
      <c r="AF70" s="830">
        <v>15</v>
      </c>
      <c r="AG70" s="830"/>
      <c r="AH70" s="830"/>
      <c r="AI70" s="830"/>
      <c r="AJ70" s="830"/>
      <c r="AK70" s="830">
        <v>31</v>
      </c>
      <c r="AL70" s="830"/>
      <c r="AM70" s="830"/>
      <c r="AN70" s="830"/>
      <c r="AO70" s="830"/>
      <c r="AP70" s="830" t="s">
        <v>587</v>
      </c>
      <c r="AQ70" s="830"/>
      <c r="AR70" s="830"/>
      <c r="AS70" s="830"/>
      <c r="AT70" s="830"/>
      <c r="AU70" s="830" t="s">
        <v>587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579</v>
      </c>
      <c r="C71" s="874"/>
      <c r="D71" s="874"/>
      <c r="E71" s="874"/>
      <c r="F71" s="874"/>
      <c r="G71" s="874"/>
      <c r="H71" s="874"/>
      <c r="I71" s="874"/>
      <c r="J71" s="874"/>
      <c r="K71" s="874"/>
      <c r="L71" s="874"/>
      <c r="M71" s="874"/>
      <c r="N71" s="874"/>
      <c r="O71" s="874"/>
      <c r="P71" s="875"/>
      <c r="Q71" s="876">
        <v>230610</v>
      </c>
      <c r="R71" s="830"/>
      <c r="S71" s="830"/>
      <c r="T71" s="830"/>
      <c r="U71" s="830"/>
      <c r="V71" s="830">
        <v>226088</v>
      </c>
      <c r="W71" s="830"/>
      <c r="X71" s="830"/>
      <c r="Y71" s="830"/>
      <c r="Z71" s="830"/>
      <c r="AA71" s="830">
        <v>4522</v>
      </c>
      <c r="AB71" s="830"/>
      <c r="AC71" s="830"/>
      <c r="AD71" s="830"/>
      <c r="AE71" s="830"/>
      <c r="AF71" s="830">
        <v>4522</v>
      </c>
      <c r="AG71" s="830"/>
      <c r="AH71" s="830"/>
      <c r="AI71" s="830"/>
      <c r="AJ71" s="830"/>
      <c r="AK71" s="830">
        <v>41</v>
      </c>
      <c r="AL71" s="830"/>
      <c r="AM71" s="830"/>
      <c r="AN71" s="830"/>
      <c r="AO71" s="830"/>
      <c r="AP71" s="830" t="s">
        <v>587</v>
      </c>
      <c r="AQ71" s="830"/>
      <c r="AR71" s="830"/>
      <c r="AS71" s="830"/>
      <c r="AT71" s="830"/>
      <c r="AU71" s="830" t="s">
        <v>587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580</v>
      </c>
      <c r="C72" s="874"/>
      <c r="D72" s="874"/>
      <c r="E72" s="874"/>
      <c r="F72" s="874"/>
      <c r="G72" s="874"/>
      <c r="H72" s="874"/>
      <c r="I72" s="874"/>
      <c r="J72" s="874"/>
      <c r="K72" s="874"/>
      <c r="L72" s="874"/>
      <c r="M72" s="874"/>
      <c r="N72" s="874"/>
      <c r="O72" s="874"/>
      <c r="P72" s="875"/>
      <c r="Q72" s="876">
        <v>6796</v>
      </c>
      <c r="R72" s="830"/>
      <c r="S72" s="830"/>
      <c r="T72" s="830"/>
      <c r="U72" s="830"/>
      <c r="V72" s="830">
        <v>6048</v>
      </c>
      <c r="W72" s="830"/>
      <c r="X72" s="830"/>
      <c r="Y72" s="830"/>
      <c r="Z72" s="830"/>
      <c r="AA72" s="830">
        <v>749</v>
      </c>
      <c r="AB72" s="830"/>
      <c r="AC72" s="830"/>
      <c r="AD72" s="830"/>
      <c r="AE72" s="830"/>
      <c r="AF72" s="830">
        <v>749</v>
      </c>
      <c r="AG72" s="830"/>
      <c r="AH72" s="830"/>
      <c r="AI72" s="830"/>
      <c r="AJ72" s="830"/>
      <c r="AK72" s="830">
        <v>1022</v>
      </c>
      <c r="AL72" s="830"/>
      <c r="AM72" s="830"/>
      <c r="AN72" s="830"/>
      <c r="AO72" s="830"/>
      <c r="AP72" s="830" t="s">
        <v>581</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5828</v>
      </c>
      <c r="AG88" s="844"/>
      <c r="AH88" s="844"/>
      <c r="AI88" s="844"/>
      <c r="AJ88" s="844"/>
      <c r="AK88" s="841"/>
      <c r="AL88" s="841"/>
      <c r="AM88" s="841"/>
      <c r="AN88" s="841"/>
      <c r="AO88" s="841"/>
      <c r="AP88" s="844">
        <v>1238</v>
      </c>
      <c r="AQ88" s="844"/>
      <c r="AR88" s="844"/>
      <c r="AS88" s="844"/>
      <c r="AT88" s="844"/>
      <c r="AU88" s="844">
        <v>586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38</v>
      </c>
      <c r="CS102" s="852"/>
      <c r="CT102" s="852"/>
      <c r="CU102" s="852"/>
      <c r="CV102" s="891"/>
      <c r="CW102" s="890">
        <v>134</v>
      </c>
      <c r="CX102" s="852"/>
      <c r="CY102" s="852"/>
      <c r="CZ102" s="852"/>
      <c r="DA102" s="891"/>
      <c r="DB102" s="890">
        <v>1012</v>
      </c>
      <c r="DC102" s="852"/>
      <c r="DD102" s="852"/>
      <c r="DE102" s="852"/>
      <c r="DF102" s="891"/>
      <c r="DG102" s="890">
        <v>3061</v>
      </c>
      <c r="DH102" s="852"/>
      <c r="DI102" s="852"/>
      <c r="DJ102" s="852"/>
      <c r="DK102" s="891"/>
      <c r="DL102" s="890" t="s">
        <v>598</v>
      </c>
      <c r="DM102" s="852"/>
      <c r="DN102" s="852"/>
      <c r="DO102" s="852"/>
      <c r="DP102" s="891"/>
      <c r="DQ102" s="890" t="s">
        <v>599</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7144517</v>
      </c>
      <c r="AB110" s="900"/>
      <c r="AC110" s="900"/>
      <c r="AD110" s="900"/>
      <c r="AE110" s="901"/>
      <c r="AF110" s="902">
        <v>7130444</v>
      </c>
      <c r="AG110" s="900"/>
      <c r="AH110" s="900"/>
      <c r="AI110" s="900"/>
      <c r="AJ110" s="901"/>
      <c r="AK110" s="902">
        <v>6865662</v>
      </c>
      <c r="AL110" s="900"/>
      <c r="AM110" s="900"/>
      <c r="AN110" s="900"/>
      <c r="AO110" s="901"/>
      <c r="AP110" s="903">
        <v>23.8</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53228490</v>
      </c>
      <c r="BR110" s="931"/>
      <c r="BS110" s="931"/>
      <c r="BT110" s="931"/>
      <c r="BU110" s="931"/>
      <c r="BV110" s="931">
        <v>50750509</v>
      </c>
      <c r="BW110" s="931"/>
      <c r="BX110" s="931"/>
      <c r="BY110" s="931"/>
      <c r="BZ110" s="931"/>
      <c r="CA110" s="931">
        <v>47537088</v>
      </c>
      <c r="CB110" s="931"/>
      <c r="CC110" s="931"/>
      <c r="CD110" s="931"/>
      <c r="CE110" s="931"/>
      <c r="CF110" s="944">
        <v>164.6</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411</v>
      </c>
      <c r="DH110" s="931"/>
      <c r="DI110" s="931"/>
      <c r="DJ110" s="931"/>
      <c r="DK110" s="931"/>
      <c r="DL110" s="931" t="s">
        <v>411</v>
      </c>
      <c r="DM110" s="931"/>
      <c r="DN110" s="931"/>
      <c r="DO110" s="931"/>
      <c r="DP110" s="931"/>
      <c r="DQ110" s="931" t="s">
        <v>411</v>
      </c>
      <c r="DR110" s="931"/>
      <c r="DS110" s="931"/>
      <c r="DT110" s="931"/>
      <c r="DU110" s="931"/>
      <c r="DV110" s="932" t="s">
        <v>130</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411</v>
      </c>
      <c r="AL111" s="938"/>
      <c r="AM111" s="938"/>
      <c r="AN111" s="938"/>
      <c r="AO111" s="939"/>
      <c r="AP111" s="941" t="s">
        <v>411</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1015442</v>
      </c>
      <c r="BR111" s="926"/>
      <c r="BS111" s="926"/>
      <c r="BT111" s="926"/>
      <c r="BU111" s="926"/>
      <c r="BV111" s="926">
        <v>1012799</v>
      </c>
      <c r="BW111" s="926"/>
      <c r="BX111" s="926"/>
      <c r="BY111" s="926"/>
      <c r="BZ111" s="926"/>
      <c r="CA111" s="926">
        <v>1012524</v>
      </c>
      <c r="CB111" s="926"/>
      <c r="CC111" s="926"/>
      <c r="CD111" s="926"/>
      <c r="CE111" s="926"/>
      <c r="CF111" s="920">
        <v>3.5</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411</v>
      </c>
      <c r="DH111" s="926"/>
      <c r="DI111" s="926"/>
      <c r="DJ111" s="926"/>
      <c r="DK111" s="926"/>
      <c r="DL111" s="926" t="s">
        <v>130</v>
      </c>
      <c r="DM111" s="926"/>
      <c r="DN111" s="926"/>
      <c r="DO111" s="926"/>
      <c r="DP111" s="926"/>
      <c r="DQ111" s="926" t="s">
        <v>130</v>
      </c>
      <c r="DR111" s="926"/>
      <c r="DS111" s="926"/>
      <c r="DT111" s="926"/>
      <c r="DU111" s="926"/>
      <c r="DV111" s="927" t="s">
        <v>411</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411</v>
      </c>
      <c r="AB112" s="959"/>
      <c r="AC112" s="959"/>
      <c r="AD112" s="959"/>
      <c r="AE112" s="960"/>
      <c r="AF112" s="961" t="s">
        <v>411</v>
      </c>
      <c r="AG112" s="959"/>
      <c r="AH112" s="959"/>
      <c r="AI112" s="959"/>
      <c r="AJ112" s="960"/>
      <c r="AK112" s="961" t="s">
        <v>411</v>
      </c>
      <c r="AL112" s="959"/>
      <c r="AM112" s="959"/>
      <c r="AN112" s="959"/>
      <c r="AO112" s="960"/>
      <c r="AP112" s="962" t="s">
        <v>411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20404065</v>
      </c>
      <c r="BR112" s="926"/>
      <c r="BS112" s="926"/>
      <c r="BT112" s="926"/>
      <c r="BU112" s="926"/>
      <c r="BV112" s="926">
        <v>19744078</v>
      </c>
      <c r="BW112" s="926"/>
      <c r="BX112" s="926"/>
      <c r="BY112" s="926"/>
      <c r="BZ112" s="926"/>
      <c r="CA112" s="926">
        <v>19278156</v>
      </c>
      <c r="CB112" s="926"/>
      <c r="CC112" s="926"/>
      <c r="CD112" s="926"/>
      <c r="CE112" s="926"/>
      <c r="CF112" s="920">
        <v>66.7</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411</v>
      </c>
      <c r="DH112" s="926"/>
      <c r="DI112" s="926"/>
      <c r="DJ112" s="926"/>
      <c r="DK112" s="926"/>
      <c r="DL112" s="926" t="s">
        <v>411</v>
      </c>
      <c r="DM112" s="926"/>
      <c r="DN112" s="926"/>
      <c r="DO112" s="926"/>
      <c r="DP112" s="926"/>
      <c r="DQ112" s="926" t="s">
        <v>411</v>
      </c>
      <c r="DR112" s="926"/>
      <c r="DS112" s="926"/>
      <c r="DT112" s="926"/>
      <c r="DU112" s="926"/>
      <c r="DV112" s="927" t="s">
        <v>411</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1758365</v>
      </c>
      <c r="AB113" s="938"/>
      <c r="AC113" s="938"/>
      <c r="AD113" s="938"/>
      <c r="AE113" s="939"/>
      <c r="AF113" s="940">
        <v>1811614</v>
      </c>
      <c r="AG113" s="938"/>
      <c r="AH113" s="938"/>
      <c r="AI113" s="938"/>
      <c r="AJ113" s="939"/>
      <c r="AK113" s="940">
        <v>1789818</v>
      </c>
      <c r="AL113" s="938"/>
      <c r="AM113" s="938"/>
      <c r="AN113" s="938"/>
      <c r="AO113" s="939"/>
      <c r="AP113" s="941">
        <v>6.2</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1019301</v>
      </c>
      <c r="BR113" s="926"/>
      <c r="BS113" s="926"/>
      <c r="BT113" s="926"/>
      <c r="BU113" s="926"/>
      <c r="BV113" s="926">
        <v>794667</v>
      </c>
      <c r="BW113" s="926"/>
      <c r="BX113" s="926"/>
      <c r="BY113" s="926"/>
      <c r="BZ113" s="926"/>
      <c r="CA113" s="926">
        <v>586066</v>
      </c>
      <c r="CB113" s="926"/>
      <c r="CC113" s="926"/>
      <c r="CD113" s="926"/>
      <c r="CE113" s="926"/>
      <c r="CF113" s="920">
        <v>2</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411</v>
      </c>
      <c r="DH113" s="959"/>
      <c r="DI113" s="959"/>
      <c r="DJ113" s="959"/>
      <c r="DK113" s="960"/>
      <c r="DL113" s="961" t="s">
        <v>411</v>
      </c>
      <c r="DM113" s="959"/>
      <c r="DN113" s="959"/>
      <c r="DO113" s="959"/>
      <c r="DP113" s="960"/>
      <c r="DQ113" s="961" t="s">
        <v>411</v>
      </c>
      <c r="DR113" s="959"/>
      <c r="DS113" s="959"/>
      <c r="DT113" s="959"/>
      <c r="DU113" s="960"/>
      <c r="DV113" s="962" t="s">
        <v>411</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240113</v>
      </c>
      <c r="AB114" s="959"/>
      <c r="AC114" s="959"/>
      <c r="AD114" s="959"/>
      <c r="AE114" s="960"/>
      <c r="AF114" s="961">
        <v>324918</v>
      </c>
      <c r="AG114" s="959"/>
      <c r="AH114" s="959"/>
      <c r="AI114" s="959"/>
      <c r="AJ114" s="960"/>
      <c r="AK114" s="961">
        <v>346872</v>
      </c>
      <c r="AL114" s="959"/>
      <c r="AM114" s="959"/>
      <c r="AN114" s="959"/>
      <c r="AO114" s="960"/>
      <c r="AP114" s="962">
        <v>1.2</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6671012</v>
      </c>
      <c r="BR114" s="926"/>
      <c r="BS114" s="926"/>
      <c r="BT114" s="926"/>
      <c r="BU114" s="926"/>
      <c r="BV114" s="926">
        <v>6430784</v>
      </c>
      <c r="BW114" s="926"/>
      <c r="BX114" s="926"/>
      <c r="BY114" s="926"/>
      <c r="BZ114" s="926"/>
      <c r="CA114" s="926">
        <v>6356225</v>
      </c>
      <c r="CB114" s="926"/>
      <c r="CC114" s="926"/>
      <c r="CD114" s="926"/>
      <c r="CE114" s="926"/>
      <c r="CF114" s="920">
        <v>22</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411</v>
      </c>
      <c r="DM114" s="959"/>
      <c r="DN114" s="959"/>
      <c r="DO114" s="959"/>
      <c r="DP114" s="960"/>
      <c r="DQ114" s="961" t="s">
        <v>411</v>
      </c>
      <c r="DR114" s="959"/>
      <c r="DS114" s="959"/>
      <c r="DT114" s="959"/>
      <c r="DU114" s="960"/>
      <c r="DV114" s="962" t="s">
        <v>411</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4644</v>
      </c>
      <c r="AB115" s="938"/>
      <c r="AC115" s="938"/>
      <c r="AD115" s="938"/>
      <c r="AE115" s="939"/>
      <c r="AF115" s="940">
        <v>35488</v>
      </c>
      <c r="AG115" s="938"/>
      <c r="AH115" s="938"/>
      <c r="AI115" s="938"/>
      <c r="AJ115" s="939"/>
      <c r="AK115" s="940">
        <v>29471</v>
      </c>
      <c r="AL115" s="938"/>
      <c r="AM115" s="938"/>
      <c r="AN115" s="938"/>
      <c r="AO115" s="939"/>
      <c r="AP115" s="941">
        <v>0.1</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v>978316</v>
      </c>
      <c r="BR115" s="926"/>
      <c r="BS115" s="926"/>
      <c r="BT115" s="926"/>
      <c r="BU115" s="926"/>
      <c r="BV115" s="926" t="s">
        <v>411</v>
      </c>
      <c r="BW115" s="926"/>
      <c r="BX115" s="926"/>
      <c r="BY115" s="926"/>
      <c r="BZ115" s="926"/>
      <c r="CA115" s="926" t="s">
        <v>411</v>
      </c>
      <c r="CB115" s="926"/>
      <c r="CC115" s="926"/>
      <c r="CD115" s="926"/>
      <c r="CE115" s="926"/>
      <c r="CF115" s="920" t="s">
        <v>130</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1012524</v>
      </c>
      <c r="DH115" s="959"/>
      <c r="DI115" s="959"/>
      <c r="DJ115" s="959"/>
      <c r="DK115" s="960"/>
      <c r="DL115" s="961">
        <v>1012524</v>
      </c>
      <c r="DM115" s="959"/>
      <c r="DN115" s="959"/>
      <c r="DO115" s="959"/>
      <c r="DP115" s="960"/>
      <c r="DQ115" s="961">
        <v>1012524</v>
      </c>
      <c r="DR115" s="959"/>
      <c r="DS115" s="959"/>
      <c r="DT115" s="959"/>
      <c r="DU115" s="960"/>
      <c r="DV115" s="962">
        <v>3.5</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407</v>
      </c>
      <c r="AB116" s="959"/>
      <c r="AC116" s="959"/>
      <c r="AD116" s="959"/>
      <c r="AE116" s="960"/>
      <c r="AF116" s="961">
        <v>1958</v>
      </c>
      <c r="AG116" s="959"/>
      <c r="AH116" s="959"/>
      <c r="AI116" s="959"/>
      <c r="AJ116" s="960"/>
      <c r="AK116" s="961">
        <v>509</v>
      </c>
      <c r="AL116" s="959"/>
      <c r="AM116" s="959"/>
      <c r="AN116" s="959"/>
      <c r="AO116" s="960"/>
      <c r="AP116" s="962">
        <v>0</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411</v>
      </c>
      <c r="BW116" s="926"/>
      <c r="BX116" s="926"/>
      <c r="BY116" s="926"/>
      <c r="BZ116" s="926"/>
      <c r="CA116" s="926" t="s">
        <v>411</v>
      </c>
      <c r="CB116" s="926"/>
      <c r="CC116" s="926"/>
      <c r="CD116" s="926"/>
      <c r="CE116" s="926"/>
      <c r="CF116" s="920" t="s">
        <v>411</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411</v>
      </c>
      <c r="DM116" s="959"/>
      <c r="DN116" s="959"/>
      <c r="DO116" s="959"/>
      <c r="DP116" s="960"/>
      <c r="DQ116" s="961" t="s">
        <v>411</v>
      </c>
      <c r="DR116" s="959"/>
      <c r="DS116" s="959"/>
      <c r="DT116" s="959"/>
      <c r="DU116" s="960"/>
      <c r="DV116" s="962" t="s">
        <v>411</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9148046</v>
      </c>
      <c r="AB117" s="979"/>
      <c r="AC117" s="979"/>
      <c r="AD117" s="979"/>
      <c r="AE117" s="980"/>
      <c r="AF117" s="981">
        <v>9304422</v>
      </c>
      <c r="AG117" s="979"/>
      <c r="AH117" s="979"/>
      <c r="AI117" s="979"/>
      <c r="AJ117" s="980"/>
      <c r="AK117" s="981">
        <v>9032332</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411</v>
      </c>
      <c r="BR117" s="926"/>
      <c r="BS117" s="926"/>
      <c r="BT117" s="926"/>
      <c r="BU117" s="926"/>
      <c r="BV117" s="926" t="s">
        <v>411</v>
      </c>
      <c r="BW117" s="926"/>
      <c r="BX117" s="926"/>
      <c r="BY117" s="926"/>
      <c r="BZ117" s="926"/>
      <c r="CA117" s="926" t="s">
        <v>411</v>
      </c>
      <c r="CB117" s="926"/>
      <c r="CC117" s="926"/>
      <c r="CD117" s="926"/>
      <c r="CE117" s="926"/>
      <c r="CF117" s="920" t="s">
        <v>411</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411</v>
      </c>
      <c r="DH117" s="959"/>
      <c r="DI117" s="959"/>
      <c r="DJ117" s="959"/>
      <c r="DK117" s="960"/>
      <c r="DL117" s="961" t="s">
        <v>411</v>
      </c>
      <c r="DM117" s="959"/>
      <c r="DN117" s="959"/>
      <c r="DO117" s="959"/>
      <c r="DP117" s="960"/>
      <c r="DQ117" s="961" t="s">
        <v>411</v>
      </c>
      <c r="DR117" s="959"/>
      <c r="DS117" s="959"/>
      <c r="DT117" s="959"/>
      <c r="DU117" s="960"/>
      <c r="DV117" s="962" t="s">
        <v>411</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411</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411</v>
      </c>
      <c r="DM118" s="959"/>
      <c r="DN118" s="959"/>
      <c r="DO118" s="959"/>
      <c r="DP118" s="960"/>
      <c r="DQ118" s="961" t="s">
        <v>411</v>
      </c>
      <c r="DR118" s="959"/>
      <c r="DS118" s="959"/>
      <c r="DT118" s="959"/>
      <c r="DU118" s="960"/>
      <c r="DV118" s="962" t="s">
        <v>130</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411</v>
      </c>
      <c r="AG119" s="900"/>
      <c r="AH119" s="900"/>
      <c r="AI119" s="900"/>
      <c r="AJ119" s="901"/>
      <c r="AK119" s="902" t="s">
        <v>130</v>
      </c>
      <c r="AL119" s="900"/>
      <c r="AM119" s="900"/>
      <c r="AN119" s="900"/>
      <c r="AO119" s="901"/>
      <c r="AP119" s="903" t="s">
        <v>411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466</v>
      </c>
      <c r="BP119" s="1005"/>
      <c r="BQ119" s="999">
        <v>83316626</v>
      </c>
      <c r="BR119" s="1000"/>
      <c r="BS119" s="1000"/>
      <c r="BT119" s="1000"/>
      <c r="BU119" s="1000"/>
      <c r="BV119" s="1000">
        <v>78732837</v>
      </c>
      <c r="BW119" s="1000"/>
      <c r="BX119" s="1000"/>
      <c r="BY119" s="1000"/>
      <c r="BZ119" s="1000"/>
      <c r="CA119" s="1000">
        <v>74770059</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2918</v>
      </c>
      <c r="DH119" s="986"/>
      <c r="DI119" s="986"/>
      <c r="DJ119" s="986"/>
      <c r="DK119" s="987"/>
      <c r="DL119" s="985">
        <v>275</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411</v>
      </c>
      <c r="AG120" s="959"/>
      <c r="AH120" s="959"/>
      <c r="AI120" s="959"/>
      <c r="AJ120" s="960"/>
      <c r="AK120" s="961" t="s">
        <v>411</v>
      </c>
      <c r="AL120" s="959"/>
      <c r="AM120" s="959"/>
      <c r="AN120" s="959"/>
      <c r="AO120" s="960"/>
      <c r="AP120" s="962" t="s">
        <v>130</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20126036</v>
      </c>
      <c r="BR120" s="931"/>
      <c r="BS120" s="931"/>
      <c r="BT120" s="931"/>
      <c r="BU120" s="931"/>
      <c r="BV120" s="931">
        <v>23226818</v>
      </c>
      <c r="BW120" s="931"/>
      <c r="BX120" s="931"/>
      <c r="BY120" s="931"/>
      <c r="BZ120" s="931"/>
      <c r="CA120" s="931">
        <v>22861290</v>
      </c>
      <c r="CB120" s="931"/>
      <c r="CC120" s="931"/>
      <c r="CD120" s="931"/>
      <c r="CE120" s="931"/>
      <c r="CF120" s="944">
        <v>79.099999999999994</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18846515</v>
      </c>
      <c r="DH120" s="931"/>
      <c r="DI120" s="931"/>
      <c r="DJ120" s="931"/>
      <c r="DK120" s="931"/>
      <c r="DL120" s="931">
        <v>18153529</v>
      </c>
      <c r="DM120" s="931"/>
      <c r="DN120" s="931"/>
      <c r="DO120" s="931"/>
      <c r="DP120" s="931"/>
      <c r="DQ120" s="931">
        <v>17784400</v>
      </c>
      <c r="DR120" s="931"/>
      <c r="DS120" s="931"/>
      <c r="DT120" s="931"/>
      <c r="DU120" s="931"/>
      <c r="DV120" s="932">
        <v>61.6</v>
      </c>
      <c r="DW120" s="932"/>
      <c r="DX120" s="932"/>
      <c r="DY120" s="932"/>
      <c r="DZ120" s="933"/>
    </row>
    <row r="121" spans="1:130" s="230" customFormat="1" ht="26.25" customHeight="1" x14ac:dyDescent="0.15">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9490777</v>
      </c>
      <c r="BR121" s="926"/>
      <c r="BS121" s="926"/>
      <c r="BT121" s="926"/>
      <c r="BU121" s="926"/>
      <c r="BV121" s="926">
        <v>10441490</v>
      </c>
      <c r="BW121" s="926"/>
      <c r="BX121" s="926"/>
      <c r="BY121" s="926"/>
      <c r="BZ121" s="926"/>
      <c r="CA121" s="926">
        <v>11147121</v>
      </c>
      <c r="CB121" s="926"/>
      <c r="CC121" s="926"/>
      <c r="CD121" s="926"/>
      <c r="CE121" s="926"/>
      <c r="CF121" s="920">
        <v>38.6</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1557550</v>
      </c>
      <c r="DH121" s="926"/>
      <c r="DI121" s="926"/>
      <c r="DJ121" s="926"/>
      <c r="DK121" s="926"/>
      <c r="DL121" s="926">
        <v>1590549</v>
      </c>
      <c r="DM121" s="926"/>
      <c r="DN121" s="926"/>
      <c r="DO121" s="926"/>
      <c r="DP121" s="926"/>
      <c r="DQ121" s="926">
        <v>1493756</v>
      </c>
      <c r="DR121" s="926"/>
      <c r="DS121" s="926"/>
      <c r="DT121" s="926"/>
      <c r="DU121" s="926"/>
      <c r="DV121" s="927">
        <v>5.2</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57242386</v>
      </c>
      <c r="BR122" s="1000"/>
      <c r="BS122" s="1000"/>
      <c r="BT122" s="1000"/>
      <c r="BU122" s="1000"/>
      <c r="BV122" s="1000">
        <v>54615168</v>
      </c>
      <c r="BW122" s="1000"/>
      <c r="BX122" s="1000"/>
      <c r="BY122" s="1000"/>
      <c r="BZ122" s="1000"/>
      <c r="CA122" s="1000">
        <v>51869074</v>
      </c>
      <c r="CB122" s="1000"/>
      <c r="CC122" s="1000"/>
      <c r="CD122" s="1000"/>
      <c r="CE122" s="1000"/>
      <c r="CF122" s="1017">
        <v>179.6</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475</v>
      </c>
      <c r="BP123" s="1005"/>
      <c r="BQ123" s="1063">
        <v>86859199</v>
      </c>
      <c r="BR123" s="1064"/>
      <c r="BS123" s="1064"/>
      <c r="BT123" s="1064"/>
      <c r="BU123" s="1064"/>
      <c r="BV123" s="1064">
        <v>88283476</v>
      </c>
      <c r="BW123" s="1064"/>
      <c r="BX123" s="1064"/>
      <c r="BY123" s="1064"/>
      <c r="BZ123" s="1064"/>
      <c r="CA123" s="1064">
        <v>85877485</v>
      </c>
      <c r="CB123" s="1064"/>
      <c r="CC123" s="1064"/>
      <c r="CD123" s="1064"/>
      <c r="CE123" s="1064"/>
      <c r="CF123" s="1001"/>
      <c r="CG123" s="1002"/>
      <c r="CH123" s="1002"/>
      <c r="CI123" s="1002"/>
      <c r="CJ123" s="1003"/>
      <c r="CK123" s="1009"/>
      <c r="CL123" s="1010"/>
      <c r="CM123" s="1010"/>
      <c r="CN123" s="1010"/>
      <c r="CO123" s="1011"/>
      <c r="CP123" s="1019" t="s">
        <v>409</v>
      </c>
      <c r="CQ123" s="1020"/>
      <c r="CR123" s="1020"/>
      <c r="CS123" s="1020"/>
      <c r="CT123" s="1020"/>
      <c r="CU123" s="1020"/>
      <c r="CV123" s="1020"/>
      <c r="CW123" s="1020"/>
      <c r="CX123" s="1020"/>
      <c r="CY123" s="1020"/>
      <c r="CZ123" s="1020"/>
      <c r="DA123" s="1020"/>
      <c r="DB123" s="1020"/>
      <c r="DC123" s="1020"/>
      <c r="DD123" s="1020"/>
      <c r="DE123" s="1020"/>
      <c r="DF123" s="1021"/>
      <c r="DG123" s="958" t="s">
        <v>411</v>
      </c>
      <c r="DH123" s="959"/>
      <c r="DI123" s="959"/>
      <c r="DJ123" s="959"/>
      <c r="DK123" s="960"/>
      <c r="DL123" s="961" t="s">
        <v>411</v>
      </c>
      <c r="DM123" s="959"/>
      <c r="DN123" s="959"/>
      <c r="DO123" s="959"/>
      <c r="DP123" s="960"/>
      <c r="DQ123" s="961" t="s">
        <v>411</v>
      </c>
      <c r="DR123" s="959"/>
      <c r="DS123" s="959"/>
      <c r="DT123" s="959"/>
      <c r="DU123" s="960"/>
      <c r="DV123" s="962" t="s">
        <v>411</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411</v>
      </c>
      <c r="AB124" s="959"/>
      <c r="AC124" s="959"/>
      <c r="AD124" s="959"/>
      <c r="AE124" s="960"/>
      <c r="AF124" s="961" t="s">
        <v>411</v>
      </c>
      <c r="AG124" s="959"/>
      <c r="AH124" s="959"/>
      <c r="AI124" s="959"/>
      <c r="AJ124" s="960"/>
      <c r="AK124" s="961" t="s">
        <v>411</v>
      </c>
      <c r="AL124" s="959"/>
      <c r="AM124" s="959"/>
      <c r="AN124" s="959"/>
      <c r="AO124" s="960"/>
      <c r="AP124" s="962" t="s">
        <v>411</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411</v>
      </c>
      <c r="BR124" s="1027"/>
      <c r="BS124" s="1027"/>
      <c r="BT124" s="1027"/>
      <c r="BU124" s="1027"/>
      <c r="BV124" s="1027" t="s">
        <v>130</v>
      </c>
      <c r="BW124" s="1027"/>
      <c r="BX124" s="1027"/>
      <c r="BY124" s="1027"/>
      <c r="BZ124" s="1027"/>
      <c r="CA124" s="1027" t="s">
        <v>411</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478</v>
      </c>
      <c r="DH124" s="986"/>
      <c r="DI124" s="986"/>
      <c r="DJ124" s="986"/>
      <c r="DK124" s="987"/>
      <c r="DL124" s="985" t="s">
        <v>478</v>
      </c>
      <c r="DM124" s="986"/>
      <c r="DN124" s="986"/>
      <c r="DO124" s="986"/>
      <c r="DP124" s="987"/>
      <c r="DQ124" s="985" t="s">
        <v>478</v>
      </c>
      <c r="DR124" s="986"/>
      <c r="DS124" s="986"/>
      <c r="DT124" s="986"/>
      <c r="DU124" s="987"/>
      <c r="DV124" s="988" t="s">
        <v>478</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478</v>
      </c>
      <c r="AB125" s="959"/>
      <c r="AC125" s="959"/>
      <c r="AD125" s="959"/>
      <c r="AE125" s="960"/>
      <c r="AF125" s="961" t="s">
        <v>478</v>
      </c>
      <c r="AG125" s="959"/>
      <c r="AH125" s="959"/>
      <c r="AI125" s="959"/>
      <c r="AJ125" s="960"/>
      <c r="AK125" s="961" t="s">
        <v>478</v>
      </c>
      <c r="AL125" s="959"/>
      <c r="AM125" s="959"/>
      <c r="AN125" s="959"/>
      <c r="AO125" s="960"/>
      <c r="AP125" s="962" t="s">
        <v>478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478</v>
      </c>
      <c r="DH125" s="931"/>
      <c r="DI125" s="931"/>
      <c r="DJ125" s="931"/>
      <c r="DK125" s="931"/>
      <c r="DL125" s="931" t="s">
        <v>478</v>
      </c>
      <c r="DM125" s="931"/>
      <c r="DN125" s="931"/>
      <c r="DO125" s="931"/>
      <c r="DP125" s="931"/>
      <c r="DQ125" s="931" t="s">
        <v>478</v>
      </c>
      <c r="DR125" s="931"/>
      <c r="DS125" s="931"/>
      <c r="DT125" s="931"/>
      <c r="DU125" s="931"/>
      <c r="DV125" s="932" t="s">
        <v>478</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2932</v>
      </c>
      <c r="AB126" s="959"/>
      <c r="AC126" s="959"/>
      <c r="AD126" s="959"/>
      <c r="AE126" s="960"/>
      <c r="AF126" s="961">
        <v>2696</v>
      </c>
      <c r="AG126" s="959"/>
      <c r="AH126" s="959"/>
      <c r="AI126" s="959"/>
      <c r="AJ126" s="960"/>
      <c r="AK126" s="961">
        <v>281</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v>978316</v>
      </c>
      <c r="DH126" s="926"/>
      <c r="DI126" s="926"/>
      <c r="DJ126" s="926"/>
      <c r="DK126" s="926"/>
      <c r="DL126" s="926" t="s">
        <v>478</v>
      </c>
      <c r="DM126" s="926"/>
      <c r="DN126" s="926"/>
      <c r="DO126" s="926"/>
      <c r="DP126" s="926"/>
      <c r="DQ126" s="926" t="s">
        <v>478</v>
      </c>
      <c r="DR126" s="926"/>
      <c r="DS126" s="926"/>
      <c r="DT126" s="926"/>
      <c r="DU126" s="926"/>
      <c r="DV126" s="927" t="s">
        <v>478</v>
      </c>
      <c r="DW126" s="927"/>
      <c r="DX126" s="927"/>
      <c r="DY126" s="927"/>
      <c r="DZ126" s="928"/>
    </row>
    <row r="127" spans="1:130" s="230" customFormat="1" ht="26.25" customHeight="1" x14ac:dyDescent="0.15">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1712</v>
      </c>
      <c r="AB127" s="959"/>
      <c r="AC127" s="959"/>
      <c r="AD127" s="959"/>
      <c r="AE127" s="960"/>
      <c r="AF127" s="961">
        <v>32792</v>
      </c>
      <c r="AG127" s="959"/>
      <c r="AH127" s="959"/>
      <c r="AI127" s="959"/>
      <c r="AJ127" s="960"/>
      <c r="AK127" s="961">
        <v>29190</v>
      </c>
      <c r="AL127" s="959"/>
      <c r="AM127" s="959"/>
      <c r="AN127" s="959"/>
      <c r="AO127" s="960"/>
      <c r="AP127" s="962">
        <v>0.1</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478</v>
      </c>
      <c r="DH127" s="926"/>
      <c r="DI127" s="926"/>
      <c r="DJ127" s="926"/>
      <c r="DK127" s="926"/>
      <c r="DL127" s="926" t="s">
        <v>478</v>
      </c>
      <c r="DM127" s="926"/>
      <c r="DN127" s="926"/>
      <c r="DO127" s="926"/>
      <c r="DP127" s="926"/>
      <c r="DQ127" s="926" t="s">
        <v>478</v>
      </c>
      <c r="DR127" s="926"/>
      <c r="DS127" s="926"/>
      <c r="DT127" s="926"/>
      <c r="DU127" s="926"/>
      <c r="DV127" s="927" t="s">
        <v>478</v>
      </c>
      <c r="DW127" s="927"/>
      <c r="DX127" s="927"/>
      <c r="DY127" s="927"/>
      <c r="DZ127" s="928"/>
    </row>
    <row r="128" spans="1:130" s="230" customFormat="1" ht="26.25" customHeight="1" thickBot="1" x14ac:dyDescent="0.2">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v>790662</v>
      </c>
      <c r="AB128" s="1046"/>
      <c r="AC128" s="1046"/>
      <c r="AD128" s="1046"/>
      <c r="AE128" s="1047"/>
      <c r="AF128" s="1048">
        <v>1176347</v>
      </c>
      <c r="AG128" s="1046"/>
      <c r="AH128" s="1046"/>
      <c r="AI128" s="1046"/>
      <c r="AJ128" s="1047"/>
      <c r="AK128" s="1048">
        <v>1206059</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478</v>
      </c>
      <c r="BG128" s="1053"/>
      <c r="BH128" s="1053"/>
      <c r="BI128" s="1053"/>
      <c r="BJ128" s="1053"/>
      <c r="BK128" s="1053"/>
      <c r="BL128" s="1054"/>
      <c r="BM128" s="1052">
        <v>11.62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478</v>
      </c>
      <c r="DH128" s="1038"/>
      <c r="DI128" s="1038"/>
      <c r="DJ128" s="1038"/>
      <c r="DK128" s="1038"/>
      <c r="DL128" s="1038" t="s">
        <v>478</v>
      </c>
      <c r="DM128" s="1038"/>
      <c r="DN128" s="1038"/>
      <c r="DO128" s="1038"/>
      <c r="DP128" s="1038"/>
      <c r="DQ128" s="1038" t="s">
        <v>478</v>
      </c>
      <c r="DR128" s="1038"/>
      <c r="DS128" s="1038"/>
      <c r="DT128" s="1038"/>
      <c r="DU128" s="1038"/>
      <c r="DV128" s="1039" t="s">
        <v>478</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34486648</v>
      </c>
      <c r="AB129" s="959"/>
      <c r="AC129" s="959"/>
      <c r="AD129" s="959"/>
      <c r="AE129" s="960"/>
      <c r="AF129" s="961">
        <v>35251951</v>
      </c>
      <c r="AG129" s="959"/>
      <c r="AH129" s="959"/>
      <c r="AI129" s="959"/>
      <c r="AJ129" s="960"/>
      <c r="AK129" s="961">
        <v>34530224</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478</v>
      </c>
      <c r="BG129" s="1067"/>
      <c r="BH129" s="1067"/>
      <c r="BI129" s="1067"/>
      <c r="BJ129" s="1067"/>
      <c r="BK129" s="1067"/>
      <c r="BL129" s="1068"/>
      <c r="BM129" s="1066">
        <v>16.62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6568512</v>
      </c>
      <c r="AB130" s="959"/>
      <c r="AC130" s="959"/>
      <c r="AD130" s="959"/>
      <c r="AE130" s="960"/>
      <c r="AF130" s="961">
        <v>6007997</v>
      </c>
      <c r="AG130" s="959"/>
      <c r="AH130" s="959"/>
      <c r="AI130" s="959"/>
      <c r="AJ130" s="960"/>
      <c r="AK130" s="961">
        <v>5641974</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27918136</v>
      </c>
      <c r="AB131" s="986"/>
      <c r="AC131" s="986"/>
      <c r="AD131" s="986"/>
      <c r="AE131" s="987"/>
      <c r="AF131" s="985">
        <v>29243954</v>
      </c>
      <c r="AG131" s="986"/>
      <c r="AH131" s="986"/>
      <c r="AI131" s="986"/>
      <c r="AJ131" s="987"/>
      <c r="AK131" s="985">
        <v>28888250</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478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6.4075624529999997</v>
      </c>
      <c r="AB132" s="1097"/>
      <c r="AC132" s="1097"/>
      <c r="AD132" s="1097"/>
      <c r="AE132" s="1098"/>
      <c r="AF132" s="1099">
        <v>7.2496284190000004</v>
      </c>
      <c r="AG132" s="1097"/>
      <c r="AH132" s="1097"/>
      <c r="AI132" s="1097"/>
      <c r="AJ132" s="1098"/>
      <c r="AK132" s="1099">
        <v>7.5612022190000001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6.8</v>
      </c>
      <c r="AB133" s="1080"/>
      <c r="AC133" s="1080"/>
      <c r="AD133" s="1080"/>
      <c r="AE133" s="1081"/>
      <c r="AF133" s="1079">
        <v>6.5</v>
      </c>
      <c r="AG133" s="1080"/>
      <c r="AH133" s="1080"/>
      <c r="AI133" s="1080"/>
      <c r="AJ133" s="1081"/>
      <c r="AK133" s="1079">
        <v>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inh1bzJeSwyIskXwC4MywdwctLcFAaEK/hKxPN2D1aYVGsbj5FHtPg9+cMi9gl9YLK7mzCjasGp+JfQTZMig==" saltValue="diRsapW+vO6bRUBORKZW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t5us5j3UaLgdeKvBEgwsC2a6LGeL7Cvu68gSkgssfVV2iXORuYfQ2kUf42P2xPnEiaPST4Mxbi9RKXxiRU9YQ==" saltValue="tuvggZm469xeh1CDVLg1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HF1Iq683D+14pHIp1DiZYpXR0ZtBTcccDfdc3a0L/6FuWLxV4mnvymBORCoZTHkU54Q4mZvHA3QyQpyvWM/0w==" saltValue="aNvnoxpn+Rpw1ipQho37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7578460</v>
      </c>
      <c r="AP9" s="281">
        <v>56266</v>
      </c>
      <c r="AQ9" s="282">
        <v>62374</v>
      </c>
      <c r="AR9" s="283">
        <v>-9.8000000000000007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978728</v>
      </c>
      <c r="AP10" s="284">
        <v>7266</v>
      </c>
      <c r="AQ10" s="285">
        <v>4230</v>
      </c>
      <c r="AR10" s="286">
        <v>71.8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v>11873</v>
      </c>
      <c r="AP11" s="284">
        <v>88</v>
      </c>
      <c r="AQ11" s="285">
        <v>601</v>
      </c>
      <c r="AR11" s="286">
        <v>-85.4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513</v>
      </c>
      <c r="AP12" s="284" t="s">
        <v>513</v>
      </c>
      <c r="AQ12" s="285">
        <v>13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271944</v>
      </c>
      <c r="AP13" s="284">
        <v>2019</v>
      </c>
      <c r="AQ13" s="285">
        <v>2559</v>
      </c>
      <c r="AR13" s="286">
        <v>-21.1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232997</v>
      </c>
      <c r="AP14" s="284">
        <v>1730</v>
      </c>
      <c r="AQ14" s="285">
        <v>1133</v>
      </c>
      <c r="AR14" s="286">
        <v>52.7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-644141</v>
      </c>
      <c r="AP15" s="284">
        <v>-4782</v>
      </c>
      <c r="AQ15" s="285">
        <v>-4006</v>
      </c>
      <c r="AR15" s="286">
        <v>19.399999999999999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8429861</v>
      </c>
      <c r="AP16" s="284">
        <v>62587</v>
      </c>
      <c r="AQ16" s="285">
        <v>66904</v>
      </c>
      <c r="AR16" s="286">
        <v>-6.5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5.57</v>
      </c>
      <c r="AP21" s="298">
        <v>6.16</v>
      </c>
      <c r="AQ21" s="299">
        <v>-0.59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98.1</v>
      </c>
      <c r="AP22" s="303">
        <v>98.9</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6865662</v>
      </c>
      <c r="AP32" s="312">
        <v>50973</v>
      </c>
      <c r="AQ32" s="313">
        <v>33699</v>
      </c>
      <c r="AR32" s="314">
        <v>51.3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513</v>
      </c>
      <c r="AP34" s="312" t="s">
        <v>513</v>
      </c>
      <c r="AQ34" s="313">
        <v>23</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1789818</v>
      </c>
      <c r="AP35" s="312">
        <v>13288</v>
      </c>
      <c r="AQ35" s="313">
        <v>5771</v>
      </c>
      <c r="AR35" s="314">
        <v>130.30000000000001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346872</v>
      </c>
      <c r="AP36" s="312">
        <v>2575</v>
      </c>
      <c r="AQ36" s="313">
        <v>1158</v>
      </c>
      <c r="AR36" s="314">
        <v>122.4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29471</v>
      </c>
      <c r="AP37" s="312">
        <v>219</v>
      </c>
      <c r="AQ37" s="313">
        <v>631</v>
      </c>
      <c r="AR37" s="314">
        <v>-65.3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v>509</v>
      </c>
      <c r="AP38" s="315">
        <v>4</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-1206059</v>
      </c>
      <c r="AP39" s="312">
        <v>-8954</v>
      </c>
      <c r="AQ39" s="313">
        <v>-6112</v>
      </c>
      <c r="AR39" s="314">
        <v>46.5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-5641974</v>
      </c>
      <c r="AP40" s="312">
        <v>-41888</v>
      </c>
      <c r="AQ40" s="313">
        <v>-25565</v>
      </c>
      <c r="AR40" s="314">
        <v>63.8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2184299</v>
      </c>
      <c r="AP41" s="312">
        <v>16217</v>
      </c>
      <c r="AQ41" s="313">
        <v>9604</v>
      </c>
      <c r="AR41" s="314">
        <v>68.900000000000006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10188185</v>
      </c>
      <c r="AN51" s="334">
        <v>74159</v>
      </c>
      <c r="AO51" s="335">
        <v>-26.2</v>
      </c>
      <c r="AP51" s="336">
        <v>43226</v>
      </c>
      <c r="AQ51" s="337">
        <v>1.3</v>
      </c>
      <c r="AR51" s="338">
        <v>-27.5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4183416</v>
      </c>
      <c r="AN52" s="342">
        <v>30451</v>
      </c>
      <c r="AO52" s="343">
        <v>-15.9</v>
      </c>
      <c r="AP52" s="344">
        <v>22622</v>
      </c>
      <c r="AQ52" s="345">
        <v>-0.2</v>
      </c>
      <c r="AR52" s="346">
        <v>-15.7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9804671</v>
      </c>
      <c r="AN53" s="334">
        <v>71735</v>
      </c>
      <c r="AO53" s="335">
        <v>-3.3</v>
      </c>
      <c r="AP53" s="336">
        <v>42836</v>
      </c>
      <c r="AQ53" s="337">
        <v>-0.9</v>
      </c>
      <c r="AR53" s="338">
        <v>-2.4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4442898</v>
      </c>
      <c r="AN54" s="342">
        <v>32506</v>
      </c>
      <c r="AO54" s="343">
        <v>6.7</v>
      </c>
      <c r="AP54" s="344">
        <v>22936</v>
      </c>
      <c r="AQ54" s="345">
        <v>1.4</v>
      </c>
      <c r="AR54" s="346">
        <v>5.3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9525591</v>
      </c>
      <c r="AN55" s="334">
        <v>70109</v>
      </c>
      <c r="AO55" s="335">
        <v>-2.2999999999999998</v>
      </c>
      <c r="AP55" s="336">
        <v>44161</v>
      </c>
      <c r="AQ55" s="337">
        <v>3.1</v>
      </c>
      <c r="AR55" s="338">
        <v>-5.4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4206366</v>
      </c>
      <c r="AN56" s="342">
        <v>30959</v>
      </c>
      <c r="AO56" s="343">
        <v>-4.8</v>
      </c>
      <c r="AP56" s="344">
        <v>23644</v>
      </c>
      <c r="AQ56" s="345">
        <v>3.1</v>
      </c>
      <c r="AR56" s="346">
        <v>-7.9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6696945</v>
      </c>
      <c r="AN57" s="334">
        <v>49479</v>
      </c>
      <c r="AO57" s="335">
        <v>-29.4</v>
      </c>
      <c r="AP57" s="336">
        <v>43955</v>
      </c>
      <c r="AQ57" s="337">
        <v>-0.5</v>
      </c>
      <c r="AR57" s="338">
        <v>-28.9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2366719</v>
      </c>
      <c r="AN58" s="342">
        <v>17486</v>
      </c>
      <c r="AO58" s="343">
        <v>-43.5</v>
      </c>
      <c r="AP58" s="344">
        <v>21318</v>
      </c>
      <c r="AQ58" s="345">
        <v>-9.8000000000000007</v>
      </c>
      <c r="AR58" s="346">
        <v>-33.700000000000003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6669887</v>
      </c>
      <c r="AN59" s="334">
        <v>49520</v>
      </c>
      <c r="AO59" s="335">
        <v>0.1</v>
      </c>
      <c r="AP59" s="336">
        <v>41921</v>
      </c>
      <c r="AQ59" s="337">
        <v>-4.5999999999999996</v>
      </c>
      <c r="AR59" s="338">
        <v>4.7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2768760</v>
      </c>
      <c r="AN60" s="342">
        <v>20556</v>
      </c>
      <c r="AO60" s="343">
        <v>17.600000000000001</v>
      </c>
      <c r="AP60" s="344">
        <v>21655</v>
      </c>
      <c r="AQ60" s="345">
        <v>1.6</v>
      </c>
      <c r="AR60" s="346">
        <v>16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8577056</v>
      </c>
      <c r="AN61" s="349">
        <v>63000</v>
      </c>
      <c r="AO61" s="350">
        <v>-12.2</v>
      </c>
      <c r="AP61" s="351">
        <v>43220</v>
      </c>
      <c r="AQ61" s="352">
        <v>-0.3</v>
      </c>
      <c r="AR61" s="338">
        <v>-11.9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3593632</v>
      </c>
      <c r="AN62" s="342">
        <v>26392</v>
      </c>
      <c r="AO62" s="343">
        <v>-8</v>
      </c>
      <c r="AP62" s="344">
        <v>22435</v>
      </c>
      <c r="AQ62" s="345">
        <v>-0.8</v>
      </c>
      <c r="AR62" s="346">
        <v>-7.2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tLCkR6tE05356UI5jhJ31/LglpLpLD5tOfU5bYzHEjN5np2zvooiZ8Awjkn67Y93ZoFViFDFNC6aeglvQLyMg==" saltValue="b3gBIJZtKvdFoZKykrro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1" spans="125:125" ht="13.5" hidden="1" customHeight="1" x14ac:dyDescent="0.15">
      <c r="DU121" s="259"/>
    </row>
  </sheetData>
  <sheetProtection algorithmName="SHA-512" hashValue="jL3WpsnDo1xcAqVJo4TVmnB8NjBtkJn5PtjWby2FtZHChMn6G6Jw+P8e+nP90EFjXbutV7KitIxTMtFYNHmNHA==" saltValue="joemFaIroRWy9I4ODI1x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tmWfW6RusbBANgtvzGGDSYYnT+Wy46AxpcqR5dnnxizWaPDsGFYUYbylGOOvj06irSzjY+K27O4y64gTM1D8bg==" saltValue="cM4/1jgsNs/KWrD/fnuf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10.85</v>
      </c>
      <c r="G47" s="12">
        <v>13.45</v>
      </c>
      <c r="H47" s="12">
        <v>12.8</v>
      </c>
      <c r="I47" s="12">
        <v>15.06</v>
      </c>
      <c r="J47" s="13">
        <v>13.46</v>
      </c>
    </row>
    <row r="48" spans="2:10" ht="57.75" customHeight="1" x14ac:dyDescent="0.15">
      <c r="B48" s="14"/>
      <c r="C48" s="1141" t="s">
        <v>4</v>
      </c>
      <c r="D48" s="1141"/>
      <c r="E48" s="1142"/>
      <c r="F48" s="15">
        <v>2.27</v>
      </c>
      <c r="G48" s="16">
        <v>2.34</v>
      </c>
      <c r="H48" s="16">
        <v>2.92</v>
      </c>
      <c r="I48" s="16">
        <v>4.59</v>
      </c>
      <c r="J48" s="17">
        <v>4.45</v>
      </c>
    </row>
    <row r="49" spans="2:10" ht="57.75" customHeight="1" thickBot="1" x14ac:dyDescent="0.2">
      <c r="B49" s="18"/>
      <c r="C49" s="1143" t="s">
        <v>5</v>
      </c>
      <c r="D49" s="1143"/>
      <c r="E49" s="1144"/>
      <c r="F49" s="19">
        <v>2.68</v>
      </c>
      <c r="G49" s="20">
        <v>2.83</v>
      </c>
      <c r="H49" s="20">
        <v>1.67</v>
      </c>
      <c r="I49" s="20">
        <v>4.2699999999999996</v>
      </c>
      <c r="J49" s="21" t="s">
        <v>559</v>
      </c>
    </row>
    <row r="50" spans="2:10" x14ac:dyDescent="0.15"/>
  </sheetData>
  <sheetProtection algorithmName="SHA-512" hashValue="6yJKeQj0npYBIJs9iP/wl32VmpEg4LPKl4l2P+7vGLn9NQ4/aEbPSl8TWxFNV2iL//53ts28fz4ER/V6pNk2Og==" saltValue="hZyRgmX0hzuccF8GPfS1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2024-03-19T00:37:00Z</cp:lastPrinted>
  <dcterms:created xsi:type="dcterms:W3CDTF">2024-02-05T03:33:41Z</dcterms:created>
  <dcterms:modified xsi:type="dcterms:W3CDTF">2024-03-22T06:13:47Z</dcterms:modified>
  <cp:category/>
</cp:coreProperties>
</file>